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autoCompressPictures="0"/>
  <mc:AlternateContent xmlns:mc="http://schemas.openxmlformats.org/markup-compatibility/2006">
    <mc:Choice Requires="x15">
      <x15ac:absPath xmlns:x15ac="http://schemas.microsoft.com/office/spreadsheetml/2010/11/ac" url="https://vizientinc-my.sharepoint.com/personal/molly_reader_vizientinc_com/Documents/Documents/EDIT/_SUPPLY CHAIN/Strategic Programs/Environmental/Program offerings/ES sustainability tracker/"/>
    </mc:Choice>
  </mc:AlternateContent>
  <xr:revisionPtr revIDLastSave="4" documentId="8_{EC63B5C7-1F80-46EA-9485-C4A8AC743C2F}" xr6:coauthVersionLast="47" xr6:coauthVersionMax="47" xr10:uidLastSave="{01553275-7BC8-4581-8625-AA181EDE74CE}"/>
  <bookViews>
    <workbookView xWindow="-98" yWindow="-98" windowWidth="21795" windowHeight="13996" tabRatio="578" xr2:uid="{00000000-000D-0000-FFFF-FFFF00000000}"/>
  </bookViews>
  <sheets>
    <sheet name="Overview" sheetId="20" r:id="rId1"/>
    <sheet name="Energy consumption" sheetId="9" r:id="rId2"/>
    <sheet name="Water stewardship" sheetId="8" r:id="rId3"/>
    <sheet name="Edited Transportation Tool" sheetId="18" state="hidden" r:id="rId4"/>
    <sheet name="Transportation emissions" sheetId="22" r:id="rId5"/>
    <sheet name="Contact Vizient" sheetId="21" r:id="rId6"/>
    <sheet name="Actual_Emissions_Data" sheetId="2" state="hidden" r:id="rId7"/>
    <sheet name="Emission_Factors" sheetId="7" state="hidden" r:id="rId8"/>
    <sheet name="Sources" sheetId="6" state="hidden" r:id="rId9"/>
  </sheets>
  <externalReferences>
    <externalReference r:id="rId10"/>
  </externalReferences>
  <definedNames>
    <definedName name="gwpCH4">[1]EF_GWP!$C$8</definedName>
    <definedName name="gwpN2O">[1]EF_GWP!$C$9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0" i="22" l="1"/>
  <c r="H71" i="22"/>
  <c r="H72" i="22"/>
  <c r="H73" i="22"/>
  <c r="H69" i="22"/>
  <c r="H74" i="22" s="1"/>
  <c r="H63" i="22"/>
  <c r="H64" i="22" l="1"/>
  <c r="E85" i="18" l="1"/>
  <c r="H116" i="18" s="1"/>
  <c r="F116" i="18"/>
  <c r="O22" i="9"/>
  <c r="O21" i="9"/>
  <c r="O20" i="9"/>
  <c r="O19" i="9"/>
  <c r="O18" i="9"/>
  <c r="O17" i="9"/>
  <c r="O16" i="9"/>
  <c r="O15" i="9"/>
  <c r="O14" i="9"/>
  <c r="O13" i="9"/>
  <c r="O12" i="9"/>
  <c r="O11" i="9"/>
  <c r="O10" i="9"/>
  <c r="O13" i="8"/>
  <c r="D96" i="8" s="1"/>
  <c r="O14" i="8"/>
  <c r="D97" i="8" s="1"/>
  <c r="O15" i="8"/>
  <c r="D98" i="8" s="1"/>
  <c r="O16" i="8"/>
  <c r="D99" i="8" s="1"/>
  <c r="O17" i="8"/>
  <c r="D100" i="8" s="1"/>
  <c r="O18" i="8"/>
  <c r="D101" i="8" s="1"/>
  <c r="O19" i="8"/>
  <c r="D102" i="8" s="1"/>
  <c r="O20" i="8"/>
  <c r="D103" i="8" s="1"/>
  <c r="O21" i="8"/>
  <c r="D104" i="8" s="1"/>
  <c r="O22" i="8"/>
  <c r="D105" i="8" s="1"/>
  <c r="O23" i="8"/>
  <c r="D106" i="8" s="1"/>
  <c r="O24" i="8"/>
  <c r="D107" i="8" s="1"/>
  <c r="O25" i="8"/>
  <c r="D108" i="8" s="1"/>
  <c r="AA10" i="2"/>
  <c r="AA9" i="2"/>
</calcChain>
</file>

<file path=xl/sharedStrings.xml><?xml version="1.0" encoding="utf-8"?>
<sst xmlns="http://schemas.openxmlformats.org/spreadsheetml/2006/main" count="243" uniqueCount="150">
  <si>
    <t>Other Emissions</t>
  </si>
  <si>
    <t>Coal</t>
  </si>
  <si>
    <t>Natural Gas</t>
  </si>
  <si>
    <t>Fuel Oil</t>
  </si>
  <si>
    <t>Propane</t>
  </si>
  <si>
    <t>Gasoline</t>
  </si>
  <si>
    <t>Diesel</t>
  </si>
  <si>
    <t>Synthetic Fertilizer</t>
  </si>
  <si>
    <t>Organic Fertilizer</t>
  </si>
  <si>
    <t>HFC-134a</t>
  </si>
  <si>
    <t>HFC-404a</t>
  </si>
  <si>
    <t>HCFC-22</t>
  </si>
  <si>
    <t>Electricity</t>
  </si>
  <si>
    <t>Year</t>
  </si>
  <si>
    <t xml:space="preserve"> </t>
  </si>
  <si>
    <t>SCOPE 1 EMISSIONS</t>
  </si>
  <si>
    <t>SCOPE 2 EMISSIONS</t>
  </si>
  <si>
    <t>Actual Usage (Tons)</t>
  </si>
  <si>
    <t>MTCO2e/ton</t>
  </si>
  <si>
    <t>Actual Usage (mmBtu)</t>
  </si>
  <si>
    <t>MTCO2e/mmBtu</t>
  </si>
  <si>
    <t>Actual Usage (gal)</t>
  </si>
  <si>
    <t>MTCO2e/gal</t>
  </si>
  <si>
    <t>Actual Usage (lbs)</t>
  </si>
  <si>
    <t>% Nitrogen</t>
  </si>
  <si>
    <t>MTCO2e/lb of N</t>
  </si>
  <si>
    <t>MTCO2e/lb</t>
  </si>
  <si>
    <t>Actual Usage (kWh)</t>
  </si>
  <si>
    <t>MTCO2e/MWh</t>
  </si>
  <si>
    <t>On-Site Stationary Fuel Sources</t>
  </si>
  <si>
    <t>Site Owned Fleet Emissions</t>
  </si>
  <si>
    <t>https://www.triplepundit.com/story/2022/consumer-attitudes-esg/752006</t>
  </si>
  <si>
    <t>https://www.investeurope.eu/media/1777/invest-europe_esg_dd_questionnaire.pdf</t>
  </si>
  <si>
    <t>January</t>
  </si>
  <si>
    <t>February</t>
  </si>
  <si>
    <t>March</t>
  </si>
  <si>
    <t>April</t>
  </si>
  <si>
    <t>May</t>
  </si>
  <si>
    <t>June</t>
  </si>
  <si>
    <t>July</t>
  </si>
  <si>
    <t>August</t>
  </si>
  <si>
    <t>September</t>
  </si>
  <si>
    <t>October</t>
  </si>
  <si>
    <t>November</t>
  </si>
  <si>
    <t>December</t>
  </si>
  <si>
    <t>Water Usage Per Month (in Gallons)</t>
  </si>
  <si>
    <t>TOTAL</t>
  </si>
  <si>
    <t>Energy Consumption Per Month (kWh)</t>
  </si>
  <si>
    <t>Square Footage of Facility (sq. ft)*</t>
  </si>
  <si>
    <t>*excluding parking or irrigated areas</t>
  </si>
  <si>
    <t>Water Use Intensity (WUI)</t>
  </si>
  <si>
    <t>WUI</t>
  </si>
  <si>
    <t>INSTRUCTIONS:</t>
  </si>
  <si>
    <t>TRANSPORTATION TOOL</t>
  </si>
  <si>
    <t>Fuel Type</t>
  </si>
  <si>
    <r>
      <t>kg CO</t>
    </r>
    <r>
      <rPr>
        <b/>
        <vertAlign val="subscript"/>
        <sz val="10"/>
        <rFont val="Arial"/>
        <family val="2"/>
      </rPr>
      <t>2</t>
    </r>
    <r>
      <rPr>
        <b/>
        <sz val="10"/>
        <rFont val="Arial"/>
        <family val="2"/>
      </rPr>
      <t xml:space="preserve"> per unit</t>
    </r>
  </si>
  <si>
    <t>Unit</t>
  </si>
  <si>
    <t>Aviation Gasoline</t>
  </si>
  <si>
    <t>gallon</t>
  </si>
  <si>
    <t>Biodiesel (100%)</t>
  </si>
  <si>
    <t>Compressed Natural Gas (CNG)</t>
  </si>
  <si>
    <t>scf</t>
  </si>
  <si>
    <t>Diesel Fuel</t>
  </si>
  <si>
    <t>Ethanol (100%)</t>
  </si>
  <si>
    <t>Kerosene-Type Jet Fuel</t>
  </si>
  <si>
    <t>Liquefied Natural Gas (LNG)</t>
  </si>
  <si>
    <t>Liquefied Petroleum Gases (LPG)</t>
  </si>
  <si>
    <t>Motor Gasoline</t>
  </si>
  <si>
    <t>Residual Fuel Oil</t>
  </si>
  <si>
    <t>Source: https://www.epa.gov/climateleadership/ghg-emission-factors-hub</t>
  </si>
  <si>
    <t>Table 1. Greenhouse Gas Emissions Factors for Mobile Combustion (CO2)</t>
  </si>
  <si>
    <t>Vehicle Type</t>
  </si>
  <si>
    <t>Passenger Vehicle</t>
  </si>
  <si>
    <t>STEP ONE: Identify your fuel type from Table 1 Column C, and select the corresponding kg CO2 per unit in Column D. Use the example chart below as a guide.</t>
  </si>
  <si>
    <t>Liters Consumed</t>
  </si>
  <si>
    <t>Co2 per Liter</t>
  </si>
  <si>
    <t>Table 2. US EPA eGRID Map. Electricity is produced by many different sources of energy, including, but not limited to, wind, solar, nuclear, and fossil fuels. The type and amount of emissions produced depend on how electricity is generated in your region. Select the abbreviation associated with your region below.</t>
  </si>
  <si>
    <t>eGRID Subregion</t>
  </si>
  <si>
    <r>
      <t>CO</t>
    </r>
    <r>
      <rPr>
        <b/>
        <vertAlign val="subscript"/>
        <sz val="10"/>
        <rFont val="Arial"/>
        <family val="2"/>
      </rPr>
      <t>2</t>
    </r>
    <r>
      <rPr>
        <b/>
        <sz val="10"/>
        <rFont val="Arial"/>
        <family val="2"/>
      </rPr>
      <t xml:space="preserve"> Factor</t>
    </r>
  </si>
  <si>
    <t>(lb / MWh)</t>
  </si>
  <si>
    <t>AKGD (ASCC Alaska Grid)</t>
  </si>
  <si>
    <t>AKMS (ASCC Miscellaneous)</t>
  </si>
  <si>
    <t>AZNM (WECC Southwest)</t>
  </si>
  <si>
    <t>CAMX (WECC California)</t>
  </si>
  <si>
    <t>ERCT (ERCOT All)</t>
  </si>
  <si>
    <t>FRCC (FRCC All)</t>
  </si>
  <si>
    <t>HIMS (HICC Miscellaneous)</t>
  </si>
  <si>
    <t>HIOA (HICC Oahu)</t>
  </si>
  <si>
    <t>MROE (MRO East)</t>
  </si>
  <si>
    <t>MROW (MRO West)</t>
  </si>
  <si>
    <t>NEWE (NPCC New England)</t>
  </si>
  <si>
    <t>NWPP (WECC Northwest)</t>
  </si>
  <si>
    <t>NYCW (NPCC NYC/Westchester)</t>
  </si>
  <si>
    <t>NYLI (NPCC Long Island)</t>
  </si>
  <si>
    <t>NYUP (NPCC Upstate NY)</t>
  </si>
  <si>
    <t>PRMS (Puerto Rico Miscellaneous)</t>
  </si>
  <si>
    <t>RFCE (RFC East)</t>
  </si>
  <si>
    <t>RFCM (RFC Michigan)</t>
  </si>
  <si>
    <t>RFCW (RFC West)</t>
  </si>
  <si>
    <t>RMPA (WECC Rockies)</t>
  </si>
  <si>
    <t>SPNO (SPP North)</t>
  </si>
  <si>
    <t>SPSO (SPP South)</t>
  </si>
  <si>
    <t>SRMV (SERC Mississippi Valley)</t>
  </si>
  <si>
    <t>SRMW (SERC Midwest)</t>
  </si>
  <si>
    <t>SRSO (SERC South)</t>
  </si>
  <si>
    <t>SRTV (SERC Tennessee Valley)</t>
  </si>
  <si>
    <t>SRVC (SERC Virginia/Carolina)</t>
  </si>
  <si>
    <t>US Average</t>
  </si>
  <si>
    <t>STEP THREE: Select the CO2 Factor in Column C for your eGRID factor (EX: Maine's eGRID Subregion "NEWE" has an egrid factor of 528.2, highlighted below).</t>
  </si>
  <si>
    <r>
      <t xml:space="preserve">This tool is focused on calculating the emissions from facility owned or controlled vehicles. Please follow the steps below </t>
    </r>
    <r>
      <rPr>
        <b/>
        <sz val="11"/>
        <color rgb="FFFF6600"/>
        <rFont val="Calibri"/>
        <family val="2"/>
        <scheme val="minor"/>
      </rPr>
      <t>in orange</t>
    </r>
    <r>
      <rPr>
        <b/>
        <sz val="11"/>
        <color theme="1"/>
        <rFont val="Calibri"/>
        <family val="2"/>
        <scheme val="minor"/>
      </rPr>
      <t xml:space="preserve"> to obtain the information needed to complete your </t>
    </r>
    <r>
      <rPr>
        <b/>
        <sz val="11"/>
        <color rgb="FFFF6600"/>
        <rFont val="Calibri"/>
        <family val="2"/>
        <scheme val="minor"/>
      </rPr>
      <t>TRANSPORTATION CHART</t>
    </r>
    <r>
      <rPr>
        <b/>
        <sz val="11"/>
        <color theme="1"/>
        <rFont val="Calibri"/>
        <family val="2"/>
        <scheme val="minor"/>
      </rPr>
      <t xml:space="preserve"> located at the bottom of the page.</t>
    </r>
  </si>
  <si>
    <t>STEP ONE: Identify the fuel type for each kind of vehicle owned or controlled by your facility. Enter the fuel type into Column D of the TRANSPORTATION CHART located at the bottom of the page.</t>
  </si>
  <si>
    <r>
      <t xml:space="preserve">STEP TWO: Identify your eGRID subregion based on the map below. (Example: the state of Maine is in the eGRID subregion "NEWE".) You can also use the website </t>
    </r>
    <r>
      <rPr>
        <b/>
        <sz val="11"/>
        <color rgb="FF0070C0"/>
        <rFont val="Calibri"/>
        <family val="2"/>
        <scheme val="minor"/>
      </rPr>
      <t>https://www.epa.gov/egrid/power-profiler#/</t>
    </r>
    <r>
      <rPr>
        <b/>
        <sz val="11"/>
        <color rgb="FFFF6600"/>
        <rFont val="Calibri"/>
        <family val="2"/>
        <scheme val="minor"/>
      </rPr>
      <t xml:space="preserve"> to identify your subregion by zip code.  Once you've identified the subregion, move on to Step Three.</t>
    </r>
  </si>
  <si>
    <t>TRANSPORTATION CHART</t>
  </si>
  <si>
    <t>Miles Traveled (per year)</t>
  </si>
  <si>
    <t>Average Miles per Gallon (MPG) for Vehicle</t>
  </si>
  <si>
    <t>TOTAL kg CO2 Per Year Per Vehicle</t>
  </si>
  <si>
    <t>TOTAL kg CO2 for fleet:</t>
  </si>
  <si>
    <t>ENERGY CONSUMPTION TRACKER</t>
  </si>
  <si>
    <t>Instructions</t>
  </si>
  <si>
    <t>To begin tracking your organization's energy consumption, input your monthly energy usage (in kWh) in the table below. Obtain this information from your monthly utility bills. You may create additional charts for additional sites. The charts below the table can help you visualize annual and seasonal trends.</t>
  </si>
  <si>
    <t>WATER STEWARDSHIP TRACKER</t>
  </si>
  <si>
    <r>
      <rPr>
        <b/>
        <sz val="11"/>
        <color rgb="FF696969"/>
        <rFont val="Arial"/>
        <family val="2"/>
      </rPr>
      <t>Indoor Water Intensity:</t>
    </r>
    <r>
      <rPr>
        <sz val="11"/>
        <color rgb="FF696969"/>
        <rFont val="Arial"/>
        <family val="2"/>
      </rPr>
      <t> (All Indoor Water Sources) - all indoor water meters (gallons) divided by the building sq. ft. (not including parking or irrigated area) per year.</t>
    </r>
  </si>
  <si>
    <t>TRANSPORTATION EMISSIONS TRACKER</t>
  </si>
  <si>
    <t xml:space="preserve">Instructions </t>
  </si>
  <si>
    <t>Note: The emissions factors used below are from 2021.</t>
  </si>
  <si>
    <t>EXAMPLE TRANSPORTATION CHART</t>
  </si>
  <si>
    <r>
      <t>kg CO</t>
    </r>
    <r>
      <rPr>
        <b/>
        <vertAlign val="subscript"/>
        <sz val="10"/>
        <color theme="0" tint="-0.499984740745262"/>
        <rFont val="Arial"/>
        <family val="2"/>
      </rPr>
      <t>2</t>
    </r>
    <r>
      <rPr>
        <b/>
        <sz val="10"/>
        <color theme="0" tint="-0.499984740745262"/>
        <rFont val="Arial"/>
        <family val="2"/>
      </rPr>
      <t xml:space="preserve"> per unit</t>
    </r>
  </si>
  <si>
    <t>No. of vehicles of this type</t>
  </si>
  <si>
    <r>
      <t xml:space="preserve">This tool calculates the emissions from </t>
    </r>
    <r>
      <rPr>
        <b/>
        <sz val="11"/>
        <color rgb="FF696969"/>
        <rFont val="Arial"/>
        <family val="2"/>
      </rPr>
      <t>facility-owned or -controlled vehicles</t>
    </r>
    <r>
      <rPr>
        <sz val="11"/>
        <color rgb="FF696969"/>
        <rFont val="Arial"/>
        <family val="2"/>
      </rPr>
      <t>. Complete the steps below to see your calculations.</t>
    </r>
  </si>
  <si>
    <t xml:space="preserve">Contact us for more resources to help achieve your organization’s goals in all these environmental sustainability areas. </t>
  </si>
  <si>
    <t>Climate</t>
  </si>
  <si>
    <t>Transportation</t>
  </si>
  <si>
    <t>Energy</t>
  </si>
  <si>
    <t>Waste</t>
  </si>
  <si>
    <t>Water</t>
  </si>
  <si>
    <t>Design</t>
  </si>
  <si>
    <t>expert insights to support improvements in people, planet, and prosperity.</t>
  </si>
  <si>
    <r>
      <t>At Vizient</t>
    </r>
    <r>
      <rPr>
        <vertAlign val="superscript"/>
        <sz val="10"/>
        <color rgb="FF696969"/>
        <rFont val="Arial"/>
        <family val="2"/>
      </rPr>
      <t>®</t>
    </r>
    <r>
      <rPr>
        <sz val="10"/>
        <color rgb="FF696969"/>
        <rFont val="Arial"/>
        <family val="2"/>
      </rPr>
      <t xml:space="preserve">, our industry-leading environmental sustainability strategy and solutions combine data intelligence and </t>
    </r>
  </si>
  <si>
    <t>Supply Chain / Sustainable Procurement / Environmentally Preferred Purchasing</t>
  </si>
  <si>
    <r>
      <t>Table 1. Greenhouse Gas Emissions Factors for Mobile Combustion (CO</t>
    </r>
    <r>
      <rPr>
        <b/>
        <vertAlign val="subscript"/>
        <sz val="11"/>
        <color rgb="FF696969"/>
        <rFont val="Arial"/>
        <family val="2"/>
      </rPr>
      <t>2</t>
    </r>
    <r>
      <rPr>
        <b/>
        <sz val="11"/>
        <color rgb="FF696969"/>
        <rFont val="Arial"/>
        <family val="2"/>
      </rPr>
      <t>)</t>
    </r>
  </si>
  <si>
    <r>
      <t>kg CO</t>
    </r>
    <r>
      <rPr>
        <b/>
        <vertAlign val="subscript"/>
        <sz val="10"/>
        <color rgb="FF696969"/>
        <rFont val="Arial"/>
        <family val="2"/>
      </rPr>
      <t>2</t>
    </r>
    <r>
      <rPr>
        <b/>
        <sz val="10"/>
        <color rgb="FF696969"/>
        <rFont val="Arial"/>
        <family val="2"/>
      </rPr>
      <t xml:space="preserve"> per unit</t>
    </r>
  </si>
  <si>
    <t xml:space="preserve">To begin tracking your organization's water consumption, input your monthly water usage (in gallons) in the table below. Obtain this information from your monthly water bills. The charts below the table can help you visualize annual and seasonal trends. </t>
  </si>
  <si>
    <t xml:space="preserve">After you've populated the water usage data table above, you may wish to explore a related factor: water use intensity (WUI). WUI represents a building’s water use as a function of its size or other characteristics and is expressed as gallons per square foot per year. </t>
  </si>
  <si>
    <r>
      <t xml:space="preserve">Water Use Intensity:   </t>
    </r>
    <r>
      <rPr>
        <sz val="11"/>
        <color rgb="FF696969"/>
        <rFont val="Arial"/>
        <family val="2"/>
      </rPr>
      <t>(All Water Source) - all water sources (gallons) divided by the building sq. ft. (not including parking or irrigated area) per year.</t>
    </r>
  </si>
  <si>
    <r>
      <t xml:space="preserve">In order to calculate the WUI, enter your facility's </t>
    </r>
    <r>
      <rPr>
        <b/>
        <sz val="11"/>
        <color rgb="FF696969"/>
        <rFont val="Arial"/>
        <family val="2"/>
      </rPr>
      <t xml:space="preserve">square footage </t>
    </r>
    <r>
      <rPr>
        <sz val="11"/>
        <color rgb="FF696969"/>
        <rFont val="Arial"/>
        <family val="2"/>
      </rPr>
      <t xml:space="preserve">into </t>
    </r>
    <r>
      <rPr>
        <b/>
        <sz val="11"/>
        <color rgb="FF696969"/>
        <rFont val="Arial"/>
        <family val="2"/>
      </rPr>
      <t>cell G92</t>
    </r>
    <r>
      <rPr>
        <sz val="11"/>
        <color rgb="FF696969"/>
        <rFont val="Arial"/>
        <family val="2"/>
      </rPr>
      <t xml:space="preserve">. </t>
    </r>
  </si>
  <si>
    <t xml:space="preserve">Each chart is intended to reflect one site; you may create additional copies of this worksheet for additional sites. </t>
  </si>
  <si>
    <t>Total miles traveled per year</t>
  </si>
  <si>
    <t>For additional insights, water use intensity may be calculated in this worksheet below the monthly usage data tables.</t>
  </si>
  <si>
    <t>(Source: energystar.gov)</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</si>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</sst>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_);_(* \(#,##0\);_(* &quot;-&quot;??_);_(@_)"/>
    <numFmt numFmtId="165" formatCode="0.0000"/>
    <numFmt numFmtId="166" formatCode="_(* #,##0.0000_);_(* \(#,##0.0000\);_(* &quot;-&quot;??_);_(@_)"/>
    <numFmt numFmtId="167" formatCode="0.00000"/>
    <numFmt numFmtId="168" formatCode="0.000000"/>
    <numFmt numFmtId="169" formatCode="[$-409]mmm\-yy;@"/>
    <numFmt numFmtId="170" formatCode="_(* #,##0.0_);_(* \(#,##0.0\);_(* &quot;-&quot;??_);_(@_)"/>
    <numFmt numFmtId="171" formatCode="_(* #,##0.00000_);_(* \(#,##0.00000\);_(* &quot;-&quot;??_);_(@_)"/>
  </numFmts>
  <fonts count="50"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sz val="11"/>
      <color rgb="FFFF000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sz val="11"/>
      <color rgb="FF0070C0"/>
      <name val="Calibri"/>
      <family val="2"/>
      <scheme val="minor"/>
    </font>
    <font>
      <b/>
      <sz val="26"/>
      <color theme="0"/>
      <name val="Calibri"/>
      <family val="2"/>
      <scheme val="minor"/>
    </font>
    <font>
      <i/>
      <sz val="11"/>
      <color theme="1"/>
      <name val="Calibri"/>
      <family val="2"/>
      <scheme val="minor"/>
    </font>
    <font>
      <sz val="8"/>
      <name val="Calibri"/>
      <family val="2"/>
      <scheme val="minor"/>
    </font>
    <font>
      <b/>
      <u/>
      <sz val="11"/>
      <color theme="1"/>
      <name val="Calibri"/>
      <family val="2"/>
      <scheme val="minor"/>
    </font>
    <font>
      <b/>
      <sz val="11"/>
      <color rgb="FFFF6600"/>
      <name val="Calibri"/>
      <family val="2"/>
      <scheme val="minor"/>
    </font>
    <font>
      <sz val="10"/>
      <name val="Verdana"/>
      <family val="2"/>
    </font>
    <font>
      <sz val="10"/>
      <name val="Arial"/>
      <family val="2"/>
    </font>
    <font>
      <b/>
      <sz val="10"/>
      <name val="Arial"/>
      <family val="2"/>
    </font>
    <font>
      <b/>
      <vertAlign val="subscript"/>
      <sz val="10"/>
      <name val="Arial"/>
      <family val="2"/>
    </font>
    <font>
      <sz val="10"/>
      <color rgb="FFFF0000"/>
      <name val="Arial"/>
      <family val="2"/>
    </font>
    <font>
      <b/>
      <sz val="11"/>
      <color rgb="FF0070C0"/>
      <name val="Calibri"/>
      <family val="2"/>
      <scheme val="minor"/>
    </font>
    <font>
      <b/>
      <sz val="26"/>
      <color theme="0"/>
      <name val="Arial"/>
      <family val="2"/>
    </font>
    <font>
      <sz val="11"/>
      <color theme="1"/>
      <name val="Arial"/>
      <family val="2"/>
    </font>
    <font>
      <b/>
      <sz val="11"/>
      <color theme="1"/>
      <name val="Arial"/>
      <family val="2"/>
    </font>
    <font>
      <i/>
      <sz val="11"/>
      <color theme="1"/>
      <name val="Arial"/>
      <family val="2"/>
    </font>
    <font>
      <b/>
      <u/>
      <sz val="11"/>
      <color theme="1"/>
      <name val="Arial"/>
      <family val="2"/>
    </font>
    <font>
      <b/>
      <sz val="11"/>
      <color theme="0"/>
      <name val="Arial"/>
      <family val="2"/>
    </font>
    <font>
      <sz val="11"/>
      <color rgb="FF696969"/>
      <name val="Arial"/>
      <family val="2"/>
    </font>
    <font>
      <b/>
      <sz val="11"/>
      <color rgb="FF696969"/>
      <name val="Arial"/>
      <family val="2"/>
    </font>
    <font>
      <b/>
      <sz val="22"/>
      <color rgb="FF696969"/>
      <name val="Arial"/>
      <family val="2"/>
    </font>
    <font>
      <sz val="11"/>
      <name val="Arial"/>
      <family val="2"/>
    </font>
    <font>
      <i/>
      <sz val="11"/>
      <color rgb="FFFF0000"/>
      <name val="Arial"/>
      <family val="2"/>
    </font>
    <font>
      <b/>
      <i/>
      <sz val="11"/>
      <color rgb="FFFF0000"/>
      <name val="Arial"/>
      <family val="2"/>
    </font>
    <font>
      <b/>
      <sz val="11"/>
      <color theme="0" tint="-0.499984740745262"/>
      <name val="Arial"/>
      <family val="2"/>
    </font>
    <font>
      <sz val="11"/>
      <color theme="0" tint="-0.499984740745262"/>
      <name val="Arial"/>
      <family val="2"/>
    </font>
    <font>
      <b/>
      <sz val="10"/>
      <color theme="0" tint="-0.499984740745262"/>
      <name val="Arial"/>
      <family val="2"/>
    </font>
    <font>
      <b/>
      <vertAlign val="subscript"/>
      <sz val="10"/>
      <color theme="0" tint="-0.499984740745262"/>
      <name val="Arial"/>
      <family val="2"/>
    </font>
    <font>
      <i/>
      <sz val="11"/>
      <color theme="0" tint="-0.499984740745262"/>
      <name val="Arial"/>
      <family val="2"/>
    </font>
    <font>
      <b/>
      <sz val="14"/>
      <color theme="0"/>
      <name val="Arial"/>
      <family val="2"/>
    </font>
    <font>
      <sz val="14"/>
      <color theme="0"/>
      <name val="Arial"/>
      <family val="2"/>
    </font>
    <font>
      <sz val="10"/>
      <color rgb="FF696969"/>
      <name val="Arial"/>
      <family val="2"/>
    </font>
    <font>
      <vertAlign val="superscript"/>
      <sz val="10"/>
      <color rgb="FF696969"/>
      <name val="Arial"/>
      <family val="2"/>
    </font>
    <font>
      <b/>
      <sz val="10"/>
      <color rgb="FF696969"/>
      <name val="Arial"/>
      <family val="2"/>
    </font>
    <font>
      <b/>
      <sz val="11"/>
      <name val="Arial"/>
      <family val="2"/>
    </font>
    <font>
      <i/>
      <sz val="10"/>
      <color rgb="FFFF0000"/>
      <name val="Arial"/>
      <family val="2"/>
    </font>
    <font>
      <b/>
      <vertAlign val="subscript"/>
      <sz val="11"/>
      <color rgb="FF696969"/>
      <name val="Arial"/>
      <family val="2"/>
    </font>
    <font>
      <b/>
      <vertAlign val="subscript"/>
      <sz val="10"/>
      <color rgb="FF696969"/>
      <name val="Arial"/>
      <family val="2"/>
    </font>
    <font>
      <i/>
      <sz val="11"/>
      <color rgb="FF696969"/>
      <name val="Arial"/>
      <family val="2"/>
    </font>
    <font>
      <sz val="11"/>
      <color rgb="FF333333"/>
      <name val="Arial"/>
      <family val="2"/>
    </font>
    <font>
      <sz val="11"/>
      <color rgb="FF333333"/>
      <name val="Roboto"/>
    </font>
  </fonts>
  <fills count="2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6600"/>
        <bgColor indexed="64"/>
      </patternFill>
    </fill>
    <fill>
      <patternFill patternType="solid">
        <fgColor rgb="FFA30CD2"/>
        <bgColor indexed="64"/>
      </patternFill>
    </fill>
    <fill>
      <patternFill patternType="solid">
        <fgColor theme="5" tint="0.59999389629810485"/>
        <bgColor indexed="64"/>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2" tint="-0.249977111117893"/>
        <bgColor indexed="64"/>
      </patternFill>
    </fill>
    <fill>
      <patternFill patternType="solid">
        <fgColor rgb="FFEAEBEC"/>
        <bgColor indexed="64"/>
      </patternFill>
    </fill>
    <fill>
      <patternFill patternType="solid">
        <fgColor rgb="FF3B4E2A"/>
        <bgColor indexed="64"/>
      </patternFill>
    </fill>
    <fill>
      <patternFill patternType="solid">
        <fgColor rgb="FFAFBFA5"/>
        <bgColor indexed="64"/>
      </patternFill>
    </fill>
    <fill>
      <patternFill patternType="solid">
        <fgColor rgb="FFDAE1D5"/>
        <bgColor indexed="64"/>
      </patternFill>
    </fill>
    <fill>
      <patternFill patternType="solid">
        <fgColor rgb="FFDFF5F9"/>
        <bgColor indexed="64"/>
      </patternFill>
    </fill>
    <fill>
      <patternFill patternType="solid">
        <fgColor rgb="FF61A9B5"/>
        <bgColor indexed="64"/>
      </patternFill>
    </fill>
    <fill>
      <patternFill patternType="solid">
        <fgColor rgb="FF026173"/>
        <bgColor indexed="64"/>
      </patternFill>
    </fill>
    <fill>
      <patternFill patternType="solid">
        <fgColor rgb="FFFABB95"/>
        <bgColor indexed="64"/>
      </patternFill>
    </fill>
    <fill>
      <patternFill patternType="solid">
        <fgColor theme="0" tint="-4.9989318521683403E-2"/>
        <bgColor indexed="64"/>
      </patternFill>
    </fill>
    <fill>
      <patternFill patternType="solid">
        <fgColor rgb="FFD0CECE"/>
        <bgColor indexed="64"/>
      </patternFill>
    </fill>
    <fill>
      <patternFill patternType="solid">
        <fgColor rgb="FFFDDECB"/>
        <bgColor indexed="64"/>
      </patternFill>
    </fill>
    <fill>
      <patternFill patternType="solid">
        <fgColor rgb="FFAEAAAA"/>
        <bgColor indexed="64"/>
      </patternFill>
    </fill>
  </fills>
  <borders count="35">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medium">
        <color auto="1"/>
      </top>
      <bottom style="medium">
        <color auto="1"/>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5" fillId="0" borderId="0"/>
    <xf numFmtId="43" fontId="15" fillId="0" borderId="0" applyFont="0" applyFill="0" applyBorder="0" applyAlignment="0" applyProtection="0"/>
    <xf numFmtId="0" fontId="16" fillId="0" borderId="0"/>
    <xf numFmtId="9" fontId="15" fillId="0" borderId="0" applyFont="0" applyFill="0" applyBorder="0" applyAlignment="0" applyProtection="0"/>
    <xf numFmtId="0" fontId="16" fillId="0" borderId="0"/>
    <xf numFmtId="0" fontId="16" fillId="0" borderId="0"/>
    <xf numFmtId="0" fontId="15" fillId="0" borderId="0"/>
    <xf numFmtId="0" fontId="15" fillId="0" borderId="0"/>
    <xf numFmtId="0" fontId="16" fillId="0" borderId="0"/>
    <xf numFmtId="169" fontId="16" fillId="0" borderId="0"/>
    <xf numFmtId="0" fontId="3" fillId="0" borderId="0" applyNumberFormat="0" applyFill="0" applyBorder="0" applyAlignment="0" applyProtection="0"/>
  </cellStyleXfs>
  <cellXfs count="181">
    <xf numFmtId="0" fontId="0" fillId="0" borderId="0" xfId="0"/>
    <xf numFmtId="165" fontId="0" fillId="0" borderId="0" xfId="0" applyNumberFormat="1"/>
    <xf numFmtId="164" fontId="0" fillId="0" borderId="0" xfId="1" applyNumberFormat="1" applyFont="1" applyFill="1"/>
    <xf numFmtId="9" fontId="0" fillId="0" borderId="0" xfId="2" applyFont="1" applyFill="1"/>
    <xf numFmtId="43" fontId="0" fillId="0" borderId="0" xfId="1" applyFont="1" applyFill="1"/>
    <xf numFmtId="0" fontId="0" fillId="4" borderId="0" xfId="0" applyFill="1"/>
    <xf numFmtId="166" fontId="0" fillId="0" borderId="0" xfId="1" applyNumberFormat="1" applyFont="1" applyFill="1"/>
    <xf numFmtId="168" fontId="0" fillId="0" borderId="0" xfId="0" applyNumberFormat="1"/>
    <xf numFmtId="167" fontId="0" fillId="0" borderId="0" xfId="0" applyNumberFormat="1"/>
    <xf numFmtId="0" fontId="0" fillId="0" borderId="4" xfId="0" applyBorder="1"/>
    <xf numFmtId="0" fontId="0" fillId="0" borderId="5" xfId="0" applyBorder="1"/>
    <xf numFmtId="0" fontId="0" fillId="0" borderId="0" xfId="0" applyAlignment="1">
      <alignment wrapText="1"/>
    </xf>
    <xf numFmtId="0" fontId="5" fillId="0" borderId="0" xfId="0" applyFont="1" applyAlignment="1">
      <alignment wrapText="1"/>
    </xf>
    <xf numFmtId="164" fontId="0" fillId="0" borderId="0" xfId="1" applyNumberFormat="1" applyFont="1" applyFill="1" applyAlignment="1">
      <alignment wrapText="1"/>
    </xf>
    <xf numFmtId="165" fontId="0" fillId="0" borderId="0" xfId="0" applyNumberFormat="1" applyAlignment="1">
      <alignment wrapText="1"/>
    </xf>
    <xf numFmtId="0" fontId="7" fillId="0" borderId="0" xfId="0" applyFont="1" applyAlignment="1">
      <alignment wrapText="1"/>
    </xf>
    <xf numFmtId="0" fontId="9" fillId="0" borderId="0" xfId="0" applyFont="1" applyAlignment="1">
      <alignment wrapText="1"/>
    </xf>
    <xf numFmtId="0" fontId="6" fillId="0" borderId="0" xfId="0" applyFont="1"/>
    <xf numFmtId="0" fontId="6" fillId="0" borderId="0" xfId="0" applyFont="1" applyAlignment="1">
      <alignment wrapText="1"/>
    </xf>
    <xf numFmtId="0" fontId="2" fillId="0" borderId="0" xfId="0" applyFont="1"/>
    <xf numFmtId="0" fontId="0" fillId="0" borderId="0" xfId="0" applyFill="1"/>
    <xf numFmtId="0" fontId="0" fillId="0" borderId="0" xfId="0" applyFill="1" applyAlignment="1">
      <alignment wrapText="1"/>
    </xf>
    <xf numFmtId="0" fontId="0" fillId="0" borderId="15" xfId="0" applyBorder="1"/>
    <xf numFmtId="0" fontId="0" fillId="7" borderId="0" xfId="0" applyFill="1"/>
    <xf numFmtId="164" fontId="0" fillId="7" borderId="4" xfId="1" applyNumberFormat="1" applyFont="1" applyFill="1" applyBorder="1"/>
    <xf numFmtId="165" fontId="0" fillId="7" borderId="0" xfId="0" applyNumberFormat="1" applyFill="1"/>
    <xf numFmtId="164" fontId="0" fillId="7" borderId="0" xfId="1" applyNumberFormat="1" applyFont="1" applyFill="1" applyBorder="1"/>
    <xf numFmtId="166" fontId="0" fillId="7" borderId="0" xfId="1" applyNumberFormat="1" applyFont="1" applyFill="1" applyBorder="1"/>
    <xf numFmtId="166" fontId="0" fillId="7" borderId="5" xfId="1" applyNumberFormat="1" applyFont="1" applyFill="1" applyBorder="1"/>
    <xf numFmtId="165" fontId="0" fillId="7" borderId="5" xfId="0" applyNumberFormat="1" applyFill="1" applyBorder="1"/>
    <xf numFmtId="0" fontId="0" fillId="7" borderId="4" xfId="0" applyFill="1" applyBorder="1"/>
    <xf numFmtId="0" fontId="2" fillId="7" borderId="0" xfId="0" applyFont="1" applyFill="1"/>
    <xf numFmtId="3" fontId="0" fillId="7" borderId="0" xfId="0" applyNumberFormat="1" applyFill="1"/>
    <xf numFmtId="2" fontId="0" fillId="7" borderId="0" xfId="1" applyNumberFormat="1" applyFont="1" applyFill="1" applyBorder="1"/>
    <xf numFmtId="3" fontId="0" fillId="7" borderId="4" xfId="0" applyNumberFormat="1" applyFill="1" applyBorder="1"/>
    <xf numFmtId="0" fontId="0" fillId="7" borderId="6" xfId="0" applyFill="1" applyBorder="1"/>
    <xf numFmtId="165" fontId="0" fillId="7" borderId="7" xfId="0" applyNumberFormat="1" applyFill="1" applyBorder="1"/>
    <xf numFmtId="0" fontId="0" fillId="7" borderId="7" xfId="0" applyFill="1" applyBorder="1"/>
    <xf numFmtId="164" fontId="0" fillId="7" borderId="7" xfId="1" applyNumberFormat="1" applyFont="1" applyFill="1" applyBorder="1"/>
    <xf numFmtId="166" fontId="0" fillId="7" borderId="7" xfId="1" applyNumberFormat="1" applyFont="1" applyFill="1" applyBorder="1"/>
    <xf numFmtId="166" fontId="0" fillId="7" borderId="8" xfId="1" applyNumberFormat="1" applyFont="1" applyFill="1" applyBorder="1"/>
    <xf numFmtId="165" fontId="0" fillId="7" borderId="8" xfId="0" applyNumberFormat="1" applyFill="1" applyBorder="1"/>
    <xf numFmtId="0" fontId="11" fillId="0" borderId="0" xfId="0" applyFont="1"/>
    <xf numFmtId="0" fontId="0" fillId="0" borderId="0" xfId="0" applyFont="1" applyFill="1"/>
    <xf numFmtId="0" fontId="0" fillId="0" borderId="12" xfId="0" applyBorder="1"/>
    <xf numFmtId="0" fontId="14" fillId="0" borderId="0" xfId="0" applyFont="1"/>
    <xf numFmtId="0" fontId="10" fillId="0" borderId="0" xfId="0" applyFont="1" applyFill="1" applyBorder="1" applyAlignment="1">
      <alignment vertical="center"/>
    </xf>
    <xf numFmtId="0" fontId="2" fillId="0" borderId="0" xfId="0" applyFont="1" applyFill="1" applyAlignment="1">
      <alignment vertical="center"/>
    </xf>
    <xf numFmtId="0" fontId="2" fillId="11" borderId="9" xfId="0" applyFont="1" applyFill="1" applyBorder="1" applyAlignment="1">
      <alignment wrapText="1"/>
    </xf>
    <xf numFmtId="43" fontId="0" fillId="0" borderId="15" xfId="0" applyNumberFormat="1" applyBorder="1"/>
    <xf numFmtId="0" fontId="2" fillId="11" borderId="11" xfId="0" applyFont="1" applyFill="1" applyBorder="1"/>
    <xf numFmtId="0" fontId="2" fillId="11" borderId="9" xfId="0" applyFont="1" applyFill="1" applyBorder="1"/>
    <xf numFmtId="0" fontId="17" fillId="11" borderId="31" xfId="12" applyFont="1" applyFill="1" applyBorder="1" applyAlignment="1">
      <alignment horizontal="center" vertical="top" wrapText="1"/>
    </xf>
    <xf numFmtId="0" fontId="10" fillId="0" borderId="0" xfId="0" applyFont="1" applyFill="1" applyBorder="1" applyAlignment="1">
      <alignment horizontal="center" vertical="center"/>
    </xf>
    <xf numFmtId="43" fontId="16" fillId="0" borderId="12" xfId="6" applyNumberFormat="1" applyFont="1" applyFill="1" applyBorder="1" applyAlignment="1">
      <alignment vertical="center"/>
    </xf>
    <xf numFmtId="0" fontId="17" fillId="2" borderId="25" xfId="12" applyFont="1" applyFill="1" applyBorder="1" applyAlignment="1">
      <alignment horizontal="center" vertical="top"/>
    </xf>
    <xf numFmtId="0" fontId="17" fillId="2" borderId="23" xfId="12" applyFont="1" applyFill="1" applyBorder="1" applyAlignment="1">
      <alignment horizontal="center" vertical="top" wrapText="1"/>
    </xf>
    <xf numFmtId="0" fontId="17" fillId="2" borderId="24" xfId="12" applyFont="1" applyFill="1" applyBorder="1" applyAlignment="1">
      <alignment horizontal="center" vertical="top" wrapText="1"/>
    </xf>
    <xf numFmtId="0" fontId="16" fillId="8" borderId="21" xfId="12" applyFont="1" applyFill="1" applyBorder="1" applyAlignment="1">
      <alignment vertical="center"/>
    </xf>
    <xf numFmtId="43" fontId="16" fillId="0" borderId="15" xfId="6" applyNumberFormat="1" applyFont="1" applyFill="1" applyBorder="1" applyAlignment="1">
      <alignment vertical="center"/>
    </xf>
    <xf numFmtId="0" fontId="16" fillId="8" borderId="18" xfId="12" applyFont="1" applyFill="1" applyBorder="1" applyAlignment="1">
      <alignment horizontal="center"/>
    </xf>
    <xf numFmtId="0" fontId="16" fillId="8" borderId="16" xfId="12" applyFont="1" applyFill="1" applyBorder="1" applyAlignment="1">
      <alignment vertical="center"/>
    </xf>
    <xf numFmtId="0" fontId="16" fillId="0" borderId="17" xfId="12" applyFont="1" applyBorder="1" applyAlignment="1">
      <alignment horizontal="center"/>
    </xf>
    <xf numFmtId="0" fontId="16" fillId="8" borderId="17" xfId="12" applyFont="1" applyFill="1" applyBorder="1" applyAlignment="1">
      <alignment horizontal="center"/>
    </xf>
    <xf numFmtId="0" fontId="16" fillId="8" borderId="19" xfId="12" applyFont="1" applyFill="1" applyBorder="1" applyAlignment="1">
      <alignment vertical="center"/>
    </xf>
    <xf numFmtId="43" fontId="16" fillId="0" borderId="22" xfId="6" applyNumberFormat="1" applyFont="1" applyFill="1" applyBorder="1" applyAlignment="1">
      <alignment vertical="center"/>
    </xf>
    <xf numFmtId="0" fontId="16" fillId="8" borderId="20" xfId="12" applyFont="1" applyFill="1" applyBorder="1" applyAlignment="1">
      <alignment horizontal="center"/>
    </xf>
    <xf numFmtId="0" fontId="16" fillId="0" borderId="16" xfId="12" applyFont="1" applyFill="1" applyBorder="1" applyAlignment="1">
      <alignment vertical="center"/>
    </xf>
    <xf numFmtId="171" fontId="16" fillId="10" borderId="12" xfId="6" applyNumberFormat="1" applyFont="1" applyFill="1" applyBorder="1" applyAlignment="1">
      <alignment vertical="center"/>
    </xf>
    <xf numFmtId="0" fontId="16" fillId="0" borderId="17" xfId="12" applyFont="1" applyFill="1" applyBorder="1" applyAlignment="1">
      <alignment horizontal="center"/>
    </xf>
    <xf numFmtId="0" fontId="17" fillId="9" borderId="28" xfId="12" applyFont="1" applyFill="1" applyBorder="1" applyAlignment="1">
      <alignment horizontal="center" vertical="center" wrapText="1"/>
    </xf>
    <xf numFmtId="0" fontId="17" fillId="9" borderId="10" xfId="12" applyFont="1" applyFill="1" applyBorder="1" applyAlignment="1">
      <alignment horizontal="center" vertical="center" wrapText="1"/>
    </xf>
    <xf numFmtId="0" fontId="17" fillId="9" borderId="10" xfId="12" applyFont="1" applyFill="1" applyBorder="1" applyAlignment="1">
      <alignment horizontal="center"/>
    </xf>
    <xf numFmtId="0" fontId="17" fillId="9" borderId="28" xfId="12" applyFont="1" applyFill="1" applyBorder="1" applyAlignment="1">
      <alignment horizontal="center" wrapText="1"/>
    </xf>
    <xf numFmtId="0" fontId="16" fillId="8" borderId="29" xfId="12" applyFont="1" applyFill="1" applyBorder="1"/>
    <xf numFmtId="0" fontId="16" fillId="8" borderId="30" xfId="12" applyFont="1" applyFill="1" applyBorder="1"/>
    <xf numFmtId="0" fontId="16" fillId="8" borderId="27" xfId="12" applyFont="1" applyFill="1" applyBorder="1"/>
    <xf numFmtId="170" fontId="19" fillId="0" borderId="26" xfId="6" applyNumberFormat="1" applyFont="1" applyFill="1" applyBorder="1"/>
    <xf numFmtId="170" fontId="19" fillId="0" borderId="16" xfId="6" applyNumberFormat="1" applyFont="1" applyFill="1" applyBorder="1"/>
    <xf numFmtId="170" fontId="19" fillId="0" borderId="19" xfId="6" applyNumberFormat="1" applyFont="1" applyFill="1" applyBorder="1"/>
    <xf numFmtId="0" fontId="22" fillId="0" borderId="0" xfId="0" applyFont="1"/>
    <xf numFmtId="0" fontId="24" fillId="0" borderId="0" xfId="0" applyFont="1"/>
    <xf numFmtId="0" fontId="22" fillId="0" borderId="0" xfId="0" applyFont="1" applyFill="1"/>
    <xf numFmtId="0" fontId="21" fillId="0" borderId="0" xfId="0" applyFont="1" applyFill="1" applyBorder="1" applyAlignment="1">
      <alignment horizontal="center"/>
    </xf>
    <xf numFmtId="0" fontId="23" fillId="0" borderId="0" xfId="0" applyFont="1"/>
    <xf numFmtId="0" fontId="26" fillId="0" borderId="0" xfId="0" applyFont="1" applyFill="1" applyBorder="1"/>
    <xf numFmtId="0" fontId="22" fillId="0" borderId="0" xfId="0" applyFont="1" applyBorder="1"/>
    <xf numFmtId="0" fontId="22" fillId="0" borderId="0" xfId="0" applyFont="1" applyFill="1" applyBorder="1"/>
    <xf numFmtId="0" fontId="22" fillId="0" borderId="0" xfId="0" applyFont="1" applyAlignment="1"/>
    <xf numFmtId="0" fontId="26" fillId="0" borderId="0" xfId="0" applyFont="1" applyFill="1" applyBorder="1" applyAlignment="1">
      <alignment horizontal="center"/>
    </xf>
    <xf numFmtId="0" fontId="0" fillId="0" borderId="0" xfId="0" applyFont="1"/>
    <xf numFmtId="0" fontId="28" fillId="0" borderId="0" xfId="0" applyFont="1" applyFill="1" applyBorder="1" applyAlignment="1">
      <alignment horizontal="center"/>
    </xf>
    <xf numFmtId="0" fontId="28" fillId="0" borderId="0" xfId="0" applyFont="1" applyFill="1" applyBorder="1" applyAlignment="1">
      <alignment horizontal="left"/>
    </xf>
    <xf numFmtId="0" fontId="26" fillId="14" borderId="12" xfId="0" applyFont="1" applyFill="1" applyBorder="1"/>
    <xf numFmtId="0" fontId="22" fillId="15" borderId="0" xfId="0" applyFont="1" applyFill="1"/>
    <xf numFmtId="0" fontId="22" fillId="15" borderId="12" xfId="0" applyFont="1" applyFill="1" applyBorder="1"/>
    <xf numFmtId="0" fontId="22" fillId="0" borderId="0" xfId="0" applyFont="1" applyFill="1" applyAlignment="1"/>
    <xf numFmtId="0" fontId="22" fillId="0" borderId="0" xfId="0" applyFont="1" applyAlignment="1">
      <alignment vertical="top"/>
    </xf>
    <xf numFmtId="0" fontId="23" fillId="0" borderId="0" xfId="0" applyFont="1" applyAlignment="1">
      <alignment vertical="top"/>
    </xf>
    <xf numFmtId="0" fontId="22" fillId="16" borderId="12" xfId="0" applyFont="1" applyFill="1" applyBorder="1"/>
    <xf numFmtId="0" fontId="22" fillId="16" borderId="0" xfId="0" applyFont="1" applyFill="1"/>
    <xf numFmtId="0" fontId="26" fillId="17" borderId="12" xfId="0" applyFont="1" applyFill="1" applyBorder="1"/>
    <xf numFmtId="0" fontId="28" fillId="0" borderId="0" xfId="0" applyFont="1" applyFill="1" applyAlignment="1"/>
    <xf numFmtId="0" fontId="27" fillId="0" borderId="0" xfId="0" applyFont="1" applyFill="1"/>
    <xf numFmtId="0" fontId="27" fillId="0" borderId="0" xfId="0" applyFont="1"/>
    <xf numFmtId="0" fontId="30" fillId="0" borderId="12" xfId="0" applyFont="1" applyBorder="1"/>
    <xf numFmtId="0" fontId="31" fillId="0" borderId="15" xfId="0" applyFont="1" applyBorder="1"/>
    <xf numFmtId="43" fontId="32" fillId="0" borderId="15" xfId="0" applyNumberFormat="1" applyFont="1" applyBorder="1"/>
    <xf numFmtId="0" fontId="27" fillId="0" borderId="0" xfId="0" applyFont="1" applyAlignment="1">
      <alignment horizontal="left" vertical="top"/>
    </xf>
    <xf numFmtId="0" fontId="25" fillId="0" borderId="0" xfId="0" applyFont="1"/>
    <xf numFmtId="49" fontId="31" fillId="0" borderId="15" xfId="0" applyNumberFormat="1" applyFont="1" applyBorder="1" applyAlignment="1">
      <alignment horizontal="right"/>
    </xf>
    <xf numFmtId="0" fontId="37" fillId="22" borderId="9" xfId="0" applyFont="1" applyFill="1" applyBorder="1" applyAlignment="1">
      <alignment wrapText="1"/>
    </xf>
    <xf numFmtId="43" fontId="31" fillId="22" borderId="9" xfId="0" applyNumberFormat="1" applyFont="1" applyFill="1" applyBorder="1"/>
    <xf numFmtId="0" fontId="23" fillId="11" borderId="9" xfId="0" applyFont="1" applyFill="1" applyBorder="1" applyAlignment="1">
      <alignment horizontal="center" vertical="center"/>
    </xf>
    <xf numFmtId="0" fontId="23" fillId="11" borderId="9" xfId="0" applyFont="1" applyFill="1" applyBorder="1" applyAlignment="1">
      <alignment horizontal="center" vertical="center" wrapText="1"/>
    </xf>
    <xf numFmtId="0" fontId="23" fillId="19" borderId="9" xfId="0" applyFont="1" applyFill="1" applyBorder="1" applyAlignment="1">
      <alignment wrapText="1"/>
    </xf>
    <xf numFmtId="0" fontId="40" fillId="0" borderId="0" xfId="0" applyFont="1" applyAlignment="1">
      <alignment horizontal="left" vertical="center" readingOrder="1"/>
    </xf>
    <xf numFmtId="43" fontId="30" fillId="19" borderId="9" xfId="0" applyNumberFormat="1" applyFont="1" applyFill="1" applyBorder="1"/>
    <xf numFmtId="0" fontId="30" fillId="0" borderId="12" xfId="0" applyFont="1" applyBorder="1" applyAlignment="1">
      <alignment horizontal="left" vertical="top"/>
    </xf>
    <xf numFmtId="49" fontId="30" fillId="0" borderId="15" xfId="0" applyNumberFormat="1" applyFont="1" applyBorder="1" applyAlignment="1">
      <alignment horizontal="left" vertical="top"/>
    </xf>
    <xf numFmtId="49" fontId="30" fillId="0" borderId="12" xfId="0" applyNumberFormat="1" applyFont="1" applyBorder="1" applyAlignment="1">
      <alignment horizontal="left" vertical="top"/>
    </xf>
    <xf numFmtId="0" fontId="30" fillId="0" borderId="14" xfId="0" applyFont="1" applyBorder="1" applyAlignment="1">
      <alignment horizontal="left" vertical="top"/>
    </xf>
    <xf numFmtId="0" fontId="28" fillId="0" borderId="0" xfId="0" applyFont="1" applyAlignment="1">
      <alignment vertical="center"/>
    </xf>
    <xf numFmtId="0" fontId="40" fillId="20" borderId="21" xfId="12" applyFont="1" applyFill="1" applyBorder="1" applyAlignment="1">
      <alignment vertical="center"/>
    </xf>
    <xf numFmtId="43" fontId="40" fillId="20" borderId="15" xfId="6" applyFont="1" applyFill="1" applyBorder="1" applyAlignment="1">
      <alignment vertical="center"/>
    </xf>
    <xf numFmtId="0" fontId="40" fillId="20" borderId="18" xfId="12" applyFont="1" applyFill="1" applyBorder="1" applyAlignment="1">
      <alignment horizontal="center"/>
    </xf>
    <xf numFmtId="0" fontId="40" fillId="20" borderId="16" xfId="12" applyFont="1" applyFill="1" applyBorder="1" applyAlignment="1">
      <alignment vertical="center"/>
    </xf>
    <xf numFmtId="43" fontId="40" fillId="20" borderId="12" xfId="6" applyFont="1" applyFill="1" applyBorder="1" applyAlignment="1">
      <alignment vertical="center"/>
    </xf>
    <xf numFmtId="0" fontId="40" fillId="20" borderId="17" xfId="12" applyFont="1" applyFill="1" applyBorder="1" applyAlignment="1">
      <alignment horizontal="center"/>
    </xf>
    <xf numFmtId="171" fontId="40" fillId="20" borderId="12" xfId="6" applyNumberFormat="1" applyFont="1" applyFill="1" applyBorder="1" applyAlignment="1">
      <alignment vertical="center"/>
    </xf>
    <xf numFmtId="0" fontId="40" fillId="20" borderId="19" xfId="12" applyFont="1" applyFill="1" applyBorder="1" applyAlignment="1">
      <alignment vertical="center"/>
    </xf>
    <xf numFmtId="43" fontId="40" fillId="20" borderId="22" xfId="6" applyFont="1" applyFill="1" applyBorder="1" applyAlignment="1">
      <alignment vertical="center"/>
    </xf>
    <xf numFmtId="0" fontId="40" fillId="20" borderId="20" xfId="12" applyFont="1" applyFill="1" applyBorder="1" applyAlignment="1">
      <alignment horizontal="center"/>
    </xf>
    <xf numFmtId="0" fontId="47" fillId="0" borderId="0" xfId="0" applyFont="1"/>
    <xf numFmtId="0" fontId="48" fillId="0" borderId="0" xfId="0" applyFont="1" applyFill="1"/>
    <xf numFmtId="0" fontId="49" fillId="0" borderId="0" xfId="0" applyFont="1"/>
    <xf numFmtId="0" fontId="30" fillId="0" borderId="15" xfId="0" applyFont="1" applyBorder="1" applyAlignment="1">
      <alignment horizontal="left" vertical="top"/>
    </xf>
    <xf numFmtId="0" fontId="17" fillId="23" borderId="9" xfId="12" applyFont="1" applyFill="1" applyBorder="1" applyAlignment="1">
      <alignment horizontal="center" vertical="center" wrapText="1"/>
    </xf>
    <xf numFmtId="43" fontId="44" fillId="20" borderId="15" xfId="6" applyFont="1" applyFill="1" applyBorder="1" applyAlignment="1">
      <alignment vertical="center"/>
    </xf>
    <xf numFmtId="0" fontId="33" fillId="21" borderId="32" xfId="0" applyFont="1" applyFill="1" applyBorder="1" applyAlignment="1">
      <alignment horizontal="center" vertical="center"/>
    </xf>
    <xf numFmtId="0" fontId="35" fillId="21" borderId="32" xfId="12" applyFont="1" applyFill="1" applyBorder="1" applyAlignment="1">
      <alignment horizontal="center" vertical="center" wrapText="1"/>
    </xf>
    <xf numFmtId="0" fontId="33" fillId="21" borderId="32" xfId="0" applyFont="1" applyFill="1" applyBorder="1" applyAlignment="1">
      <alignment horizontal="center" vertical="center" wrapText="1"/>
    </xf>
    <xf numFmtId="0" fontId="42" fillId="2" borderId="25" xfId="12" applyFont="1" applyFill="1" applyBorder="1" applyAlignment="1">
      <alignment horizontal="center" vertical="center"/>
    </xf>
    <xf numFmtId="0" fontId="42" fillId="2" borderId="23" xfId="12" applyFont="1" applyFill="1" applyBorder="1" applyAlignment="1">
      <alignment horizontal="center" vertical="center" wrapText="1"/>
    </xf>
    <xf numFmtId="0" fontId="42" fillId="2" borderId="24" xfId="12" applyFont="1" applyFill="1" applyBorder="1" applyAlignment="1">
      <alignment horizontal="center" vertical="center" wrapText="1"/>
    </xf>
    <xf numFmtId="0" fontId="31" fillId="20" borderId="15" xfId="0" applyFont="1" applyFill="1" applyBorder="1"/>
    <xf numFmtId="0" fontId="43" fillId="0" borderId="15" xfId="0" applyNumberFormat="1" applyFont="1" applyBorder="1"/>
    <xf numFmtId="0" fontId="27" fillId="0" borderId="0" xfId="0" applyFont="1" applyFill="1" applyAlignment="1">
      <alignment horizontal="left" vertical="top" wrapText="1"/>
    </xf>
    <xf numFmtId="0" fontId="3" fillId="0" borderId="0" xfId="15"/>
    <xf numFmtId="0" fontId="26" fillId="13" borderId="0" xfId="0" applyFont="1" applyFill="1" applyBorder="1" applyAlignment="1">
      <alignment horizontal="center"/>
    </xf>
    <xf numFmtId="0" fontId="22" fillId="13" borderId="0" xfId="0" applyFont="1" applyFill="1" applyAlignment="1"/>
    <xf numFmtId="0" fontId="29" fillId="12" borderId="0" xfId="0" applyFont="1" applyFill="1" applyBorder="1" applyAlignment="1">
      <alignment horizontal="center"/>
    </xf>
    <xf numFmtId="0" fontId="27" fillId="0" borderId="0" xfId="0" applyFont="1" applyAlignment="1">
      <alignment horizontal="left" vertical="top" wrapText="1"/>
    </xf>
    <xf numFmtId="0" fontId="26" fillId="18" borderId="13" xfId="0" applyFont="1" applyFill="1" applyBorder="1" applyAlignment="1">
      <alignment horizontal="center" vertical="center"/>
    </xf>
    <xf numFmtId="0" fontId="28" fillId="0" borderId="0" xfId="0" applyFont="1" applyFill="1" applyAlignment="1">
      <alignment horizontal="left" vertical="top"/>
    </xf>
    <xf numFmtId="0" fontId="26" fillId="18" borderId="0" xfId="0" applyFont="1" applyFill="1" applyBorder="1" applyAlignment="1">
      <alignment horizontal="center"/>
    </xf>
    <xf numFmtId="0" fontId="22" fillId="18" borderId="0" xfId="0" applyFont="1" applyFill="1" applyAlignment="1"/>
    <xf numFmtId="0" fontId="26" fillId="17" borderId="0" xfId="0" applyFont="1" applyFill="1" applyBorder="1" applyAlignment="1">
      <alignment horizontal="center"/>
    </xf>
    <xf numFmtId="0" fontId="22" fillId="17" borderId="0" xfId="0" applyFont="1" applyFill="1" applyBorder="1" applyAlignment="1">
      <alignment horizontal="center"/>
    </xf>
    <xf numFmtId="0" fontId="38" fillId="18" borderId="0" xfId="0" applyFont="1" applyFill="1" applyBorder="1" applyAlignment="1">
      <alignment horizontal="center" vertical="center"/>
    </xf>
    <xf numFmtId="0" fontId="3" fillId="0" borderId="0" xfId="15" applyFill="1" applyAlignment="1">
      <alignment horizontal="left" vertical="top" wrapText="1"/>
    </xf>
    <xf numFmtId="0" fontId="27" fillId="0" borderId="0" xfId="0" applyFont="1" applyFill="1" applyAlignment="1">
      <alignment horizontal="left" vertical="top" wrapText="1"/>
    </xf>
    <xf numFmtId="0" fontId="14" fillId="0" borderId="0" xfId="0" applyFont="1" applyFill="1" applyAlignment="1">
      <alignment horizontal="center" wrapText="1"/>
    </xf>
    <xf numFmtId="0" fontId="10" fillId="6" borderId="0" xfId="0" applyFont="1" applyFill="1" applyBorder="1" applyAlignment="1">
      <alignment horizontal="center" vertical="center"/>
    </xf>
    <xf numFmtId="0" fontId="13" fillId="3" borderId="0" xfId="0" applyFont="1" applyFill="1" applyAlignment="1">
      <alignment horizontal="center"/>
    </xf>
    <xf numFmtId="0" fontId="2" fillId="0" borderId="0" xfId="0" applyFont="1" applyAlignment="1">
      <alignment horizontal="center" wrapText="1"/>
    </xf>
    <xf numFmtId="0" fontId="14" fillId="0" borderId="0" xfId="0" applyFont="1" applyFill="1" applyAlignment="1">
      <alignment horizontal="center" vertical="center" wrapText="1"/>
    </xf>
    <xf numFmtId="0" fontId="33" fillId="0" borderId="0" xfId="0" applyFont="1"/>
    <xf numFmtId="0" fontId="34" fillId="0" borderId="0" xfId="0" applyFont="1"/>
    <xf numFmtId="0" fontId="38" fillId="5" borderId="34" xfId="0" applyFont="1" applyFill="1" applyBorder="1" applyAlignment="1">
      <alignment vertical="center"/>
    </xf>
    <xf numFmtId="0" fontId="39" fillId="5" borderId="33" xfId="0" applyFont="1" applyFill="1" applyBorder="1" applyAlignment="1">
      <alignment vertical="center"/>
    </xf>
    <xf numFmtId="0" fontId="29" fillId="12" borderId="0" xfId="0" applyFont="1" applyFill="1" applyAlignment="1">
      <alignment horizontal="center" vertical="center"/>
    </xf>
    <xf numFmtId="0" fontId="0" fillId="0" borderId="0" xfId="0"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10" fillId="6" borderId="1" xfId="0" applyFont="1" applyFill="1" applyBorder="1" applyAlignment="1">
      <alignment horizontal="center"/>
    </xf>
    <xf numFmtId="0" fontId="10" fillId="6" borderId="2" xfId="0" applyFont="1" applyFill="1" applyBorder="1" applyAlignment="1">
      <alignment horizontal="center"/>
    </xf>
    <xf numFmtId="0" fontId="10" fillId="6" borderId="3" xfId="0" applyFont="1" applyFill="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8" fillId="0" borderId="0" xfId="0" applyFont="1" applyAlignment="1">
      <alignment horizontal="center"/>
    </xf>
  </cellXfs>
  <cellStyles count="16">
    <cellStyle name="Comma" xfId="1" builtinId="3"/>
    <cellStyle name="Comma 2" xfId="6" xr:uid="{3F7CBBC1-8DA9-4643-BE64-A084AB2B99B3}"/>
    <cellStyle name="Followed Hyperlink" xfId="4" builtinId="9" hidden="1"/>
    <cellStyle name="Hyperlink" xfId="3" builtinId="8" hidden="1"/>
    <cellStyle name="Hyperlink" xfId="15" builtinId="8"/>
    <cellStyle name="Normal" xfId="0" builtinId="0"/>
    <cellStyle name="Normal 10 3" xfId="10" xr:uid="{7150162D-63DF-4043-A517-481A888F19A1}"/>
    <cellStyle name="Normal 128" xfId="12" xr:uid="{E8AC8E6D-AE4D-4942-A036-CE163DC2DFCE}"/>
    <cellStyle name="Normal 153" xfId="9" xr:uid="{A192BCE1-2A2A-451B-9C73-82352B2D96F7}"/>
    <cellStyle name="Normal 2" xfId="7" xr:uid="{CD8F42DF-10D8-4B7B-A429-2CC57BEBE25E}"/>
    <cellStyle name="Normal 2 2 2 3" xfId="13" xr:uid="{90B053E0-AA6C-44E3-B141-AC516FBDBC31}"/>
    <cellStyle name="Normal 3" xfId="11" xr:uid="{E9F16240-54D3-40B0-B53D-182B742654C2}"/>
    <cellStyle name="Normal 4" xfId="5" xr:uid="{0FC48694-620C-4BC9-8841-03877D59421A}"/>
    <cellStyle name="Normal 8" xfId="14" xr:uid="{75080B36-3183-434E-A40F-46557E644493}"/>
    <cellStyle name="Percent" xfId="2" builtinId="5"/>
    <cellStyle name="Percent 2" xfId="8" xr:uid="{F3D329A4-3267-49C0-A8F0-F65E7F4ECFEF}"/>
  </cellStyles>
  <dxfs count="0"/>
  <tableStyles count="0" defaultTableStyle="TableStyleMedium2" defaultPivotStyle="PivotStyleLight16"/>
  <colors>
    <mruColors>
      <color rgb="FFAEAAAA"/>
      <color rgb="FF696969"/>
      <color rgb="FFFF6600"/>
      <color rgb="FFFABB95"/>
      <color rgb="FFFF4E00"/>
      <color rgb="FFEAEBEC"/>
      <color rgb="FF61A9B5"/>
      <color rgb="FF3B4E2A"/>
      <color rgb="FFDFF5F9"/>
      <color rgb="FF0261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a:t>
            </a:r>
            <a:r>
              <a:rPr lang="en-US" baseline="0"/>
              <a:t> Energy Consumption (kWh)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Energy Consumption (kWh)</c:v>
          </c:tx>
          <c:spPr>
            <a:solidFill>
              <a:schemeClr val="accent1"/>
            </a:solidFill>
            <a:ln>
              <a:noFill/>
            </a:ln>
            <a:effectLst/>
          </c:spPr>
          <c:invertIfNegative val="0"/>
          <c:cat>
            <c:numRef>
              <c:f>'Energy consumption'!$B$10:$B$22</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'Energy consumption'!$O$10:$O$22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9A1C-4F80-A755-D49CA25E63A2}"/>
            </c:ext>
          </c:extLst>
        </c:ser>
        <c:dLbls>
          <c:showLegendKey val="0"/>
          <c:showVal val="0"/>
          <c:showCatName val="0"/>
          <c:showSerName val="0"/>
          <c:showPercent val="0"/>
          <c:showBubbleSize val="0"/>
        </c:dLbls>
        <c:gapWidth val="219"/>
        <c:overlap val="-27"/>
        <c:axId val="1573686255"/>
        <c:axId val="1573696239"/>
      </c:barChart>
      <c:catAx>
        <c:axId val="157368625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3696239"/>
        <c:crosses val="autoZero"/>
        <c:auto val="1"/>
        <c:lblAlgn val="ctr"/>
        <c:lblOffset val="100"/>
        <c:noMultiLvlLbl val="0"/>
      </c:catAx>
      <c:valAx>
        <c:axId val="15736962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Energy</a:t>
                </a:r>
                <a:r>
                  <a:rPr lang="en-US" baseline="0"/>
                  <a:t> Consumption (kWh)</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36862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September </a:t>
            </a:r>
            <a:r>
              <a:rPr lang="en-US"/>
              <a:t>Energy Consumption (kWh)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September Energy Consumption (kWh)</c:v>
          </c:tx>
          <c:spPr>
            <a:solidFill>
              <a:schemeClr val="accent1"/>
            </a:solidFill>
            <a:ln>
              <a:noFill/>
            </a:ln>
            <a:effectLst/>
          </c:spPr>
          <c:invertIfNegative val="0"/>
          <c:cat>
            <c:numRef>
              <c:f>'Energy consumption'!$B$10:$B$22</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'Energy consumption'!$K$10:$K$22</c:f>
              <c:numCache>
                <c:formatCode>General</c:formatCode>
                <c:ptCount val="13"/>
              </c:numCache>
            </c:numRef>
          </c:val>
          <c:extLst>
            <c:ext xmlns:c16="http://schemas.microsoft.com/office/drawing/2014/chart" uri="{C3380CC4-5D6E-409C-BE32-E72D297353CC}">
              <c16:uniqueId val="{00000000-93C4-42F6-9AD3-9FB9272384ED}"/>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Energy</a:t>
                </a:r>
                <a:r>
                  <a:rPr lang="en-US" baseline="0"/>
                  <a:t> Consumption (kWh)</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October </a:t>
            </a:r>
            <a:r>
              <a:rPr lang="en-US"/>
              <a:t>Energy Consumption (kWh)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October Energy Consumption (kWh)</c:v>
          </c:tx>
          <c:spPr>
            <a:solidFill>
              <a:schemeClr val="accent1"/>
            </a:solidFill>
            <a:ln>
              <a:noFill/>
            </a:ln>
            <a:effectLst/>
          </c:spPr>
          <c:invertIfNegative val="0"/>
          <c:cat>
            <c:numRef>
              <c:f>'Energy consumption'!$B$10:$B$22</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'Energy consumption'!$L$10:$L$22</c:f>
              <c:numCache>
                <c:formatCode>General</c:formatCode>
                <c:ptCount val="13"/>
              </c:numCache>
            </c:numRef>
          </c:val>
          <c:extLst>
            <c:ext xmlns:c16="http://schemas.microsoft.com/office/drawing/2014/chart" uri="{C3380CC4-5D6E-409C-BE32-E72D297353CC}">
              <c16:uniqueId val="{00000000-9CB2-4583-BF9E-4CF5FF33D2D2}"/>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Energy</a:t>
                </a:r>
                <a:r>
                  <a:rPr lang="en-US" baseline="0"/>
                  <a:t> Consumption (kWh)</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November </a:t>
            </a:r>
            <a:r>
              <a:rPr lang="en-US"/>
              <a:t>Energy Consumption (kWh)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November Energy Consumption (kWh)</c:v>
          </c:tx>
          <c:spPr>
            <a:solidFill>
              <a:schemeClr val="accent1"/>
            </a:solidFill>
            <a:ln>
              <a:noFill/>
            </a:ln>
            <a:effectLst/>
          </c:spPr>
          <c:invertIfNegative val="0"/>
          <c:cat>
            <c:numRef>
              <c:f>'Energy consumption'!$B$10:$B$22</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'Energy consumption'!$M$10:$M$22</c:f>
              <c:numCache>
                <c:formatCode>General</c:formatCode>
                <c:ptCount val="13"/>
              </c:numCache>
            </c:numRef>
          </c:val>
          <c:extLst>
            <c:ext xmlns:c16="http://schemas.microsoft.com/office/drawing/2014/chart" uri="{C3380CC4-5D6E-409C-BE32-E72D297353CC}">
              <c16:uniqueId val="{00000000-D6DA-4B60-8BDF-9609CC8EAE5E}"/>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December </a:t>
            </a:r>
            <a:r>
              <a:rPr lang="en-US"/>
              <a:t>Energy Consumption (kWh)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December Energy Consumption (kWh)</c:v>
          </c:tx>
          <c:spPr>
            <a:solidFill>
              <a:schemeClr val="accent1"/>
            </a:solidFill>
            <a:ln>
              <a:noFill/>
            </a:ln>
            <a:effectLst/>
          </c:spPr>
          <c:invertIfNegative val="0"/>
          <c:cat>
            <c:numRef>
              <c:f>'Energy consumption'!$B$10:$B$22</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'Energy consumption'!$N$10:$N$22</c:f>
              <c:numCache>
                <c:formatCode>General</c:formatCode>
                <c:ptCount val="13"/>
              </c:numCache>
            </c:numRef>
          </c:val>
          <c:extLst>
            <c:ext xmlns:c16="http://schemas.microsoft.com/office/drawing/2014/chart" uri="{C3380CC4-5D6E-409C-BE32-E72D297353CC}">
              <c16:uniqueId val="{00000000-9843-496D-A1B5-20DAB14E7407}"/>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Energy</a:t>
                </a:r>
                <a:r>
                  <a:rPr lang="en-US" baseline="0"/>
                  <a:t> Consumption (kWh)</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a:t>
            </a:r>
            <a:r>
              <a:rPr lang="en-US" baseline="0"/>
              <a:t> Water Consumption (Gallons)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Water Consumption (Gallons)</c:v>
          </c:tx>
          <c:spPr>
            <a:solidFill>
              <a:schemeClr val="accent1"/>
            </a:solidFill>
            <a:ln>
              <a:noFill/>
            </a:ln>
            <a:effectLst/>
          </c:spPr>
          <c:invertIfNegative val="0"/>
          <c:cat>
            <c:numRef>
              <c:f>'Water stewardship'!$B$13:$B$25</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'Water stewardship'!$O$13:$O$25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4-CEF9-4F60-9383-9F8EA760BE3D}"/>
            </c:ext>
          </c:extLst>
        </c:ser>
        <c:dLbls>
          <c:showLegendKey val="0"/>
          <c:showVal val="0"/>
          <c:showCatName val="0"/>
          <c:showSerName val="0"/>
          <c:showPercent val="0"/>
          <c:showBubbleSize val="0"/>
        </c:dLbls>
        <c:gapWidth val="219"/>
        <c:overlap val="-27"/>
        <c:axId val="1573686255"/>
        <c:axId val="1573696239"/>
      </c:barChart>
      <c:catAx>
        <c:axId val="157368625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3696239"/>
        <c:crosses val="autoZero"/>
        <c:auto val="1"/>
        <c:lblAlgn val="ctr"/>
        <c:lblOffset val="100"/>
        <c:noMultiLvlLbl val="0"/>
      </c:catAx>
      <c:valAx>
        <c:axId val="15736962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Water</a:t>
                </a:r>
                <a:r>
                  <a:rPr lang="en-US" baseline="0"/>
                  <a:t> Consumption (Gallons)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368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January Water Consumption (Gallons)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Jan. Water Consumption (Gallons)</c:v>
          </c:tx>
          <c:spPr>
            <a:solidFill>
              <a:schemeClr val="accent1"/>
            </a:solidFill>
            <a:ln>
              <a:noFill/>
            </a:ln>
            <a:effectLst/>
          </c:spPr>
          <c:invertIfNegative val="0"/>
          <c:cat>
            <c:numRef>
              <c:f>'Water stewardship'!$B$13:$B$25</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'Water stewardship'!$C$13:$C$25</c:f>
              <c:numCache>
                <c:formatCode>General</c:formatCode>
                <c:ptCount val="13"/>
              </c:numCache>
            </c:numRef>
          </c:val>
          <c:extLst>
            <c:ext xmlns:c16="http://schemas.microsoft.com/office/drawing/2014/chart" uri="{C3380CC4-5D6E-409C-BE32-E72D297353CC}">
              <c16:uniqueId val="{00000003-1E4C-4198-80BD-2F782CADDACD}"/>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Water</a:t>
                </a:r>
                <a:r>
                  <a:rPr lang="en-US" baseline="0"/>
                  <a:t> Consumption (Gallons)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February Water Consumption (Gallons)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Feb. Water Consumption (Gallons)</c:v>
          </c:tx>
          <c:spPr>
            <a:solidFill>
              <a:schemeClr val="accent1"/>
            </a:solidFill>
            <a:ln>
              <a:noFill/>
            </a:ln>
            <a:effectLst/>
          </c:spPr>
          <c:invertIfNegative val="0"/>
          <c:cat>
            <c:numRef>
              <c:f>'Water stewardship'!$B$13:$B$25</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'Water stewardship'!$D$13:$D$25</c:f>
              <c:numCache>
                <c:formatCode>General</c:formatCode>
                <c:ptCount val="13"/>
              </c:numCache>
            </c:numRef>
          </c:val>
          <c:extLst>
            <c:ext xmlns:c16="http://schemas.microsoft.com/office/drawing/2014/chart" uri="{C3380CC4-5D6E-409C-BE32-E72D297353CC}">
              <c16:uniqueId val="{00000000-3FBB-44B8-8FB0-7D0598B3D2D4}"/>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Water</a:t>
                </a:r>
                <a:r>
                  <a:rPr lang="en-US" baseline="0"/>
                  <a:t> Consumption (Gallons)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March Water Consumption (Gallons)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March Water Consumption (Gallons)</c:v>
          </c:tx>
          <c:spPr>
            <a:solidFill>
              <a:schemeClr val="accent1"/>
            </a:solidFill>
            <a:ln>
              <a:noFill/>
            </a:ln>
            <a:effectLst/>
          </c:spPr>
          <c:invertIfNegative val="0"/>
          <c:cat>
            <c:numRef>
              <c:f>'Water stewardship'!$B$13:$B$25</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'Water stewardship'!$E$13:$E$25</c:f>
              <c:numCache>
                <c:formatCode>General</c:formatCode>
                <c:ptCount val="13"/>
              </c:numCache>
            </c:numRef>
          </c:val>
          <c:extLst>
            <c:ext xmlns:c16="http://schemas.microsoft.com/office/drawing/2014/chart" uri="{C3380CC4-5D6E-409C-BE32-E72D297353CC}">
              <c16:uniqueId val="{00000000-3744-429C-9C2E-5FE1D8C8DD6B}"/>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Water</a:t>
                </a:r>
                <a:r>
                  <a:rPr lang="en-US" baseline="0"/>
                  <a:t> Consumption (Gallons)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April Water Consumption (Gallons)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April Water Consumption (Gallons)</c:v>
          </c:tx>
          <c:spPr>
            <a:solidFill>
              <a:schemeClr val="accent1"/>
            </a:solidFill>
            <a:ln>
              <a:noFill/>
            </a:ln>
            <a:effectLst/>
          </c:spPr>
          <c:invertIfNegative val="0"/>
          <c:cat>
            <c:numRef>
              <c:f>'Water stewardship'!$B$13:$B$25</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'Water stewardship'!$F$13:$F$25</c:f>
              <c:numCache>
                <c:formatCode>General</c:formatCode>
                <c:ptCount val="13"/>
              </c:numCache>
            </c:numRef>
          </c:val>
          <c:extLst>
            <c:ext xmlns:c16="http://schemas.microsoft.com/office/drawing/2014/chart" uri="{C3380CC4-5D6E-409C-BE32-E72D297353CC}">
              <c16:uniqueId val="{00000000-E928-4D86-B93A-F1F6915432E3}"/>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Water</a:t>
                </a:r>
                <a:r>
                  <a:rPr lang="en-US" baseline="0"/>
                  <a:t> Consumption (Gallons)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May Water Consumption (Gallons)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May Water Consumption (Gallons)</c:v>
          </c:tx>
          <c:spPr>
            <a:solidFill>
              <a:schemeClr val="accent1"/>
            </a:solidFill>
            <a:ln>
              <a:noFill/>
            </a:ln>
            <a:effectLst/>
          </c:spPr>
          <c:invertIfNegative val="0"/>
          <c:cat>
            <c:numRef>
              <c:f>'Water stewardship'!$B$13:$B$25</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'Water stewardship'!$G$13:$G$25</c:f>
              <c:numCache>
                <c:formatCode>General</c:formatCode>
                <c:ptCount val="13"/>
              </c:numCache>
            </c:numRef>
          </c:val>
          <c:extLst>
            <c:ext xmlns:c16="http://schemas.microsoft.com/office/drawing/2014/chart" uri="{C3380CC4-5D6E-409C-BE32-E72D297353CC}">
              <c16:uniqueId val="{00000000-C231-4E61-8D5F-E42B95F45B72}"/>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Water</a:t>
                </a:r>
                <a:r>
                  <a:rPr lang="en-US" baseline="0"/>
                  <a:t> Consumption (Gallons)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January Energy Consumption (kWh)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Jan. Energy Consumption (kWh)</c:v>
          </c:tx>
          <c:spPr>
            <a:solidFill>
              <a:schemeClr val="accent1"/>
            </a:solidFill>
            <a:ln>
              <a:noFill/>
            </a:ln>
            <a:effectLst/>
          </c:spPr>
          <c:invertIfNegative val="0"/>
          <c:cat>
            <c:numRef>
              <c:f>'Energy consumption'!$B$10:$B$22</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'Energy consumption'!$C$10:$C$22</c:f>
              <c:numCache>
                <c:formatCode>General</c:formatCode>
                <c:ptCount val="13"/>
              </c:numCache>
            </c:numRef>
          </c:val>
          <c:extLst>
            <c:ext xmlns:c16="http://schemas.microsoft.com/office/drawing/2014/chart" uri="{C3380CC4-5D6E-409C-BE32-E72D297353CC}">
              <c16:uniqueId val="{00000000-A78B-4EAB-927B-8DA07D70F2B6}"/>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Energy</a:t>
                </a:r>
                <a:r>
                  <a:rPr lang="en-US" baseline="0"/>
                  <a:t> Consumption (kWh)</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June</a:t>
            </a:r>
            <a:r>
              <a:rPr lang="en-US" baseline="0"/>
              <a:t> </a:t>
            </a:r>
            <a:r>
              <a:rPr lang="en-US"/>
              <a:t>Water Consumption (Gallons)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June Water Consumption (Gallons)</c:v>
          </c:tx>
          <c:spPr>
            <a:solidFill>
              <a:schemeClr val="accent1"/>
            </a:solidFill>
            <a:ln>
              <a:noFill/>
            </a:ln>
            <a:effectLst/>
          </c:spPr>
          <c:invertIfNegative val="0"/>
          <c:cat>
            <c:numRef>
              <c:f>'Water stewardship'!$B$13:$B$25</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'Water stewardship'!$H$13:$H$25</c:f>
              <c:numCache>
                <c:formatCode>General</c:formatCode>
                <c:ptCount val="13"/>
              </c:numCache>
            </c:numRef>
          </c:val>
          <c:extLst>
            <c:ext xmlns:c16="http://schemas.microsoft.com/office/drawing/2014/chart" uri="{C3380CC4-5D6E-409C-BE32-E72D297353CC}">
              <c16:uniqueId val="{00000000-C5F9-4F0D-A8F9-251561F90D0F}"/>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Water</a:t>
                </a:r>
                <a:r>
                  <a:rPr lang="en-US" baseline="0"/>
                  <a:t> Consumption (Gallons)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August </a:t>
            </a:r>
            <a:r>
              <a:rPr lang="en-US"/>
              <a:t>Water Consumption (Gallons)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August Water Consumption (Gallons)</c:v>
          </c:tx>
          <c:spPr>
            <a:solidFill>
              <a:schemeClr val="accent1"/>
            </a:solidFill>
            <a:ln>
              <a:noFill/>
            </a:ln>
            <a:effectLst/>
          </c:spPr>
          <c:invertIfNegative val="0"/>
          <c:cat>
            <c:numRef>
              <c:f>'Water stewardship'!$B$13:$B$25</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'Water stewardship'!$J$13:$J$25</c:f>
              <c:numCache>
                <c:formatCode>General</c:formatCode>
                <c:ptCount val="13"/>
              </c:numCache>
            </c:numRef>
          </c:val>
          <c:extLst>
            <c:ext xmlns:c16="http://schemas.microsoft.com/office/drawing/2014/chart" uri="{C3380CC4-5D6E-409C-BE32-E72D297353CC}">
              <c16:uniqueId val="{00000000-B4B8-4B6B-8A7A-5462D7421F5D}"/>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Water</a:t>
                </a:r>
                <a:r>
                  <a:rPr lang="en-US" baseline="0"/>
                  <a:t> Consumption (Gallons)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July</a:t>
            </a:r>
            <a:r>
              <a:rPr lang="en-US" baseline="0"/>
              <a:t> </a:t>
            </a:r>
            <a:r>
              <a:rPr lang="en-US"/>
              <a:t>Water Consumption (Gallons)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July Water Consumption (Gallons)</c:v>
          </c:tx>
          <c:spPr>
            <a:solidFill>
              <a:schemeClr val="accent1"/>
            </a:solidFill>
            <a:ln>
              <a:noFill/>
            </a:ln>
            <a:effectLst/>
          </c:spPr>
          <c:invertIfNegative val="0"/>
          <c:cat>
            <c:numRef>
              <c:f>'Water stewardship'!$B$13:$B$25</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'Water stewardship'!$I$13:$I$25</c:f>
              <c:numCache>
                <c:formatCode>General</c:formatCode>
                <c:ptCount val="13"/>
              </c:numCache>
            </c:numRef>
          </c:val>
          <c:extLst>
            <c:ext xmlns:c16="http://schemas.microsoft.com/office/drawing/2014/chart" uri="{C3380CC4-5D6E-409C-BE32-E72D297353CC}">
              <c16:uniqueId val="{00000000-9DB0-41BB-A99D-4640E2C57936}"/>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Water</a:t>
                </a:r>
                <a:r>
                  <a:rPr lang="en-US" baseline="0"/>
                  <a:t> Consumption (Gallons)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September </a:t>
            </a:r>
            <a:r>
              <a:rPr lang="en-US"/>
              <a:t>Water Consumption (Gallons)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September Water Consumption (Gallons)</c:v>
          </c:tx>
          <c:spPr>
            <a:solidFill>
              <a:schemeClr val="accent1"/>
            </a:solidFill>
            <a:ln>
              <a:noFill/>
            </a:ln>
            <a:effectLst/>
          </c:spPr>
          <c:invertIfNegative val="0"/>
          <c:cat>
            <c:numRef>
              <c:f>'Water stewardship'!$B$13:$B$25</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'Water stewardship'!$K$13:$K$25</c:f>
              <c:numCache>
                <c:formatCode>General</c:formatCode>
                <c:ptCount val="13"/>
              </c:numCache>
            </c:numRef>
          </c:val>
          <c:extLst>
            <c:ext xmlns:c16="http://schemas.microsoft.com/office/drawing/2014/chart" uri="{C3380CC4-5D6E-409C-BE32-E72D297353CC}">
              <c16:uniqueId val="{00000000-DBFA-4517-9ECD-61B856713ACF}"/>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Water</a:t>
                </a:r>
                <a:r>
                  <a:rPr lang="en-US" baseline="0"/>
                  <a:t> Consumption (Gallons)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October </a:t>
            </a:r>
            <a:r>
              <a:rPr lang="en-US"/>
              <a:t>Water Consumption (Gallons)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October Water Consumption (Gallons)</c:v>
          </c:tx>
          <c:spPr>
            <a:solidFill>
              <a:schemeClr val="accent1"/>
            </a:solidFill>
            <a:ln>
              <a:noFill/>
            </a:ln>
            <a:effectLst/>
          </c:spPr>
          <c:invertIfNegative val="0"/>
          <c:cat>
            <c:numRef>
              <c:f>'Water stewardship'!$B$13:$B$25</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'Water stewardship'!$L$13:$L$25</c:f>
              <c:numCache>
                <c:formatCode>General</c:formatCode>
                <c:ptCount val="13"/>
              </c:numCache>
            </c:numRef>
          </c:val>
          <c:extLst>
            <c:ext xmlns:c16="http://schemas.microsoft.com/office/drawing/2014/chart" uri="{C3380CC4-5D6E-409C-BE32-E72D297353CC}">
              <c16:uniqueId val="{00000000-FD71-4A8E-8440-A9A9872E69F7}"/>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Water</a:t>
                </a:r>
                <a:r>
                  <a:rPr lang="en-US" baseline="0"/>
                  <a:t> Consumption (Gallons)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November </a:t>
            </a:r>
            <a:r>
              <a:rPr lang="en-US"/>
              <a:t>Water Consumption (Gallons)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November Water Consumption (Gallons)</c:v>
          </c:tx>
          <c:spPr>
            <a:solidFill>
              <a:schemeClr val="accent1"/>
            </a:solidFill>
            <a:ln>
              <a:noFill/>
            </a:ln>
            <a:effectLst/>
          </c:spPr>
          <c:invertIfNegative val="0"/>
          <c:cat>
            <c:numRef>
              <c:f>'Water stewardship'!$B$13:$B$25</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'Water stewardship'!$M$13:$M$25</c:f>
              <c:numCache>
                <c:formatCode>General</c:formatCode>
                <c:ptCount val="13"/>
              </c:numCache>
            </c:numRef>
          </c:val>
          <c:extLst>
            <c:ext xmlns:c16="http://schemas.microsoft.com/office/drawing/2014/chart" uri="{C3380CC4-5D6E-409C-BE32-E72D297353CC}">
              <c16:uniqueId val="{00000000-BB82-40F8-A235-6415828D60D1}"/>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Water</a:t>
                </a:r>
                <a:r>
                  <a:rPr lang="en-US" baseline="0"/>
                  <a:t> Consumption (Gallons)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December </a:t>
            </a:r>
            <a:r>
              <a:rPr lang="en-US"/>
              <a:t>Water Consumption (Gallons)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December Water Consumption (Gallons)</c:v>
          </c:tx>
          <c:spPr>
            <a:solidFill>
              <a:schemeClr val="accent1"/>
            </a:solidFill>
            <a:ln>
              <a:noFill/>
            </a:ln>
            <a:effectLst/>
          </c:spPr>
          <c:invertIfNegative val="0"/>
          <c:cat>
            <c:numRef>
              <c:f>'Water stewardship'!$B$13:$B$25</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'Water stewardship'!$N$13:$N$25</c:f>
              <c:numCache>
                <c:formatCode>General</c:formatCode>
                <c:ptCount val="13"/>
              </c:numCache>
            </c:numRef>
          </c:val>
          <c:extLst>
            <c:ext xmlns:c16="http://schemas.microsoft.com/office/drawing/2014/chart" uri="{C3380CC4-5D6E-409C-BE32-E72D297353CC}">
              <c16:uniqueId val="{00000000-7715-43F2-9AF7-1459C63FD31C}"/>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Water</a:t>
                </a:r>
                <a:r>
                  <a:rPr lang="en-US" baseline="0"/>
                  <a:t> Consumption (Gallons)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February Energy Consumption (kWh)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Feb. Energy Consumption (kWh)</c:v>
          </c:tx>
          <c:spPr>
            <a:solidFill>
              <a:schemeClr val="accent1"/>
            </a:solidFill>
            <a:ln>
              <a:noFill/>
            </a:ln>
            <a:effectLst/>
          </c:spPr>
          <c:invertIfNegative val="0"/>
          <c:cat>
            <c:numRef>
              <c:f>'Energy consumption'!$B$10:$B$22</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'Energy consumption'!$D$10:$D$22</c:f>
              <c:numCache>
                <c:formatCode>General</c:formatCode>
                <c:ptCount val="13"/>
              </c:numCache>
            </c:numRef>
          </c:val>
          <c:extLst>
            <c:ext xmlns:c16="http://schemas.microsoft.com/office/drawing/2014/chart" uri="{C3380CC4-5D6E-409C-BE32-E72D297353CC}">
              <c16:uniqueId val="{00000000-C7F3-4E82-92D9-1C79435FCCE5}"/>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Energy</a:t>
                </a:r>
                <a:r>
                  <a:rPr lang="en-US" baseline="0"/>
                  <a:t> Consumption (kWh)</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March Energy Consumption (kWh)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March Energy Consumption (kWh)</c:v>
          </c:tx>
          <c:spPr>
            <a:solidFill>
              <a:schemeClr val="accent1"/>
            </a:solidFill>
            <a:ln>
              <a:noFill/>
            </a:ln>
            <a:effectLst/>
          </c:spPr>
          <c:invertIfNegative val="0"/>
          <c:cat>
            <c:numRef>
              <c:f>'Energy consumption'!$B$10:$B$22</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'Energy consumption'!$E$10:$E$22</c:f>
              <c:numCache>
                <c:formatCode>General</c:formatCode>
                <c:ptCount val="13"/>
              </c:numCache>
            </c:numRef>
          </c:val>
          <c:extLst>
            <c:ext xmlns:c16="http://schemas.microsoft.com/office/drawing/2014/chart" uri="{C3380CC4-5D6E-409C-BE32-E72D297353CC}">
              <c16:uniqueId val="{00000000-F25B-456B-AF87-2C888780FC78}"/>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Energy</a:t>
                </a:r>
                <a:r>
                  <a:rPr lang="en-US" baseline="0"/>
                  <a:t> Consumptinon (kWh)</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April Energy Consumption (kWh)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April Energy Consumption (kWh)</c:v>
          </c:tx>
          <c:spPr>
            <a:solidFill>
              <a:schemeClr val="accent1"/>
            </a:solidFill>
            <a:ln>
              <a:noFill/>
            </a:ln>
            <a:effectLst/>
          </c:spPr>
          <c:invertIfNegative val="0"/>
          <c:cat>
            <c:numRef>
              <c:f>'Energy consumption'!$B$10:$B$22</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'Energy consumption'!$F$10:$F$22</c:f>
              <c:numCache>
                <c:formatCode>General</c:formatCode>
                <c:ptCount val="13"/>
              </c:numCache>
            </c:numRef>
          </c:val>
          <c:extLst>
            <c:ext xmlns:c16="http://schemas.microsoft.com/office/drawing/2014/chart" uri="{C3380CC4-5D6E-409C-BE32-E72D297353CC}">
              <c16:uniqueId val="{00000000-BC5A-4DFA-9244-190FDD906891}"/>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Energy</a:t>
                </a:r>
                <a:r>
                  <a:rPr lang="en-US" baseline="0"/>
                  <a:t> Consumption (kWh)</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May Energy Consumption (kWh)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May Energy Consumption (kWh)</c:v>
          </c:tx>
          <c:spPr>
            <a:solidFill>
              <a:schemeClr val="accent1"/>
            </a:solidFill>
            <a:ln>
              <a:noFill/>
            </a:ln>
            <a:effectLst/>
          </c:spPr>
          <c:invertIfNegative val="0"/>
          <c:cat>
            <c:numRef>
              <c:f>'Energy consumption'!$B$10:$B$22</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'Energy consumption'!$G$10:$G$22</c:f>
              <c:numCache>
                <c:formatCode>General</c:formatCode>
                <c:ptCount val="13"/>
              </c:numCache>
            </c:numRef>
          </c:val>
          <c:extLst>
            <c:ext xmlns:c16="http://schemas.microsoft.com/office/drawing/2014/chart" uri="{C3380CC4-5D6E-409C-BE32-E72D297353CC}">
              <c16:uniqueId val="{00000000-4C01-4E30-BAAE-9AC0B9924C95}"/>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Energy</a:t>
                </a:r>
                <a:r>
                  <a:rPr lang="en-US" baseline="0"/>
                  <a:t> Consumption (kWh)</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June Energy Consumption (kWh)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June Energy Consumption (kWh)</c:v>
          </c:tx>
          <c:spPr>
            <a:solidFill>
              <a:schemeClr val="accent1"/>
            </a:solidFill>
            <a:ln>
              <a:noFill/>
            </a:ln>
            <a:effectLst/>
          </c:spPr>
          <c:invertIfNegative val="0"/>
          <c:cat>
            <c:numRef>
              <c:f>'Energy consumption'!$B$10:$B$22</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'Energy consumption'!$H$10:$H$22</c:f>
              <c:numCache>
                <c:formatCode>General</c:formatCode>
                <c:ptCount val="13"/>
              </c:numCache>
            </c:numRef>
          </c:val>
          <c:extLst>
            <c:ext xmlns:c16="http://schemas.microsoft.com/office/drawing/2014/chart" uri="{C3380CC4-5D6E-409C-BE32-E72D297353CC}">
              <c16:uniqueId val="{00000000-B617-4A63-A5B3-D79D741C83D1}"/>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Yeasr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Energy</a:t>
                </a:r>
                <a:r>
                  <a:rPr lang="en-US" baseline="0"/>
                  <a:t> Consumption (kWh)</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July Energy Consumption (kWh)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July Energy Consumption (kWh)</c:v>
          </c:tx>
          <c:spPr>
            <a:solidFill>
              <a:schemeClr val="accent1"/>
            </a:solidFill>
            <a:ln>
              <a:noFill/>
            </a:ln>
            <a:effectLst/>
          </c:spPr>
          <c:invertIfNegative val="0"/>
          <c:cat>
            <c:numRef>
              <c:f>'Energy consumption'!$B$10:$B$22</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'Energy consumption'!$I$10:$I$22</c:f>
              <c:numCache>
                <c:formatCode>General</c:formatCode>
                <c:ptCount val="13"/>
              </c:numCache>
            </c:numRef>
          </c:val>
          <c:extLst>
            <c:ext xmlns:c16="http://schemas.microsoft.com/office/drawing/2014/chart" uri="{C3380CC4-5D6E-409C-BE32-E72D297353CC}">
              <c16:uniqueId val="{00000000-8B20-4810-838C-AF9C4F9E0171}"/>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Energy</a:t>
                </a:r>
                <a:r>
                  <a:rPr lang="en-US" baseline="0"/>
                  <a:t> Consumption (kWh)</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August</a:t>
            </a:r>
            <a:r>
              <a:rPr lang="en-US" baseline="0"/>
              <a:t> </a:t>
            </a:r>
            <a:r>
              <a:rPr lang="en-US"/>
              <a:t>Energy Consumption (kWh)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August Energy Consumption (kWh)</c:v>
          </c:tx>
          <c:spPr>
            <a:solidFill>
              <a:schemeClr val="accent1"/>
            </a:solidFill>
            <a:ln>
              <a:noFill/>
            </a:ln>
            <a:effectLst/>
          </c:spPr>
          <c:invertIfNegative val="0"/>
          <c:cat>
            <c:numRef>
              <c:f>'Energy consumption'!$B$10:$B$22</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'Energy consumption'!$J$10:$J$22</c:f>
              <c:numCache>
                <c:formatCode>General</c:formatCode>
                <c:ptCount val="13"/>
              </c:numCache>
            </c:numRef>
          </c:val>
          <c:extLst>
            <c:ext xmlns:c16="http://schemas.microsoft.com/office/drawing/2014/chart" uri="{C3380CC4-5D6E-409C-BE32-E72D297353CC}">
              <c16:uniqueId val="{00000000-73C2-4333-BA98-974B5123A820}"/>
            </c:ext>
          </c:extLst>
        </c:ser>
        <c:dLbls>
          <c:showLegendKey val="0"/>
          <c:showVal val="0"/>
          <c:showCatName val="0"/>
          <c:showSerName val="0"/>
          <c:showPercent val="0"/>
          <c:showBubbleSize val="0"/>
        </c:dLbls>
        <c:gapWidth val="219"/>
        <c:overlap val="-27"/>
        <c:axId val="620169135"/>
        <c:axId val="620170383"/>
      </c:barChart>
      <c:catAx>
        <c:axId val="6201691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70383"/>
        <c:crosses val="autoZero"/>
        <c:auto val="1"/>
        <c:lblAlgn val="ctr"/>
        <c:lblOffset val="100"/>
        <c:noMultiLvlLbl val="0"/>
      </c:catAx>
      <c:valAx>
        <c:axId val="620170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Energy</a:t>
                </a:r>
                <a:r>
                  <a:rPr lang="en-US" baseline="0"/>
                  <a:t> Consumption (kWh)</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1691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chart" Target="../charts/chart21.xml"/><Relationship Id="rId13" Type="http://schemas.openxmlformats.org/officeDocument/2006/relationships/chart" Target="../charts/chart26.xml"/><Relationship Id="rId3" Type="http://schemas.openxmlformats.org/officeDocument/2006/relationships/chart" Target="../charts/chart16.xml"/><Relationship Id="rId7" Type="http://schemas.openxmlformats.org/officeDocument/2006/relationships/chart" Target="../charts/chart20.xml"/><Relationship Id="rId12" Type="http://schemas.openxmlformats.org/officeDocument/2006/relationships/chart" Target="../charts/chart25.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11" Type="http://schemas.openxmlformats.org/officeDocument/2006/relationships/chart" Target="../charts/chart24.xml"/><Relationship Id="rId5" Type="http://schemas.openxmlformats.org/officeDocument/2006/relationships/chart" Target="../charts/chart18.xml"/><Relationship Id="rId10" Type="http://schemas.openxmlformats.org/officeDocument/2006/relationships/chart" Target="../charts/chart23.xml"/><Relationship Id="rId4" Type="http://schemas.openxmlformats.org/officeDocument/2006/relationships/chart" Target="../charts/chart17.xml"/><Relationship Id="rId9" Type="http://schemas.openxmlformats.org/officeDocument/2006/relationships/chart" Target="../charts/chart22.xml"/><Relationship Id="rId14"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s://www.vizientinc.com/what-we-do/supply-chain/supply-chain-programs/environmentally-preferred-sourcin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4646</xdr:colOff>
      <xdr:row>0</xdr:row>
      <xdr:rowOff>3973</xdr:rowOff>
    </xdr:from>
    <xdr:to>
      <xdr:col>14</xdr:col>
      <xdr:colOff>558830</xdr:colOff>
      <xdr:row>31</xdr:row>
      <xdr:rowOff>119662</xdr:rowOff>
    </xdr:to>
    <xdr:pic>
      <xdr:nvPicPr>
        <xdr:cNvPr id="2" name="Picture 1">
          <a:extLst>
            <a:ext uri="{FF2B5EF4-FFF2-40B4-BE49-F238E27FC236}">
              <a16:creationId xmlns:a16="http://schemas.microsoft.com/office/drawing/2014/main" id="{FD465D30-3264-A492-ED8A-E64DDC36A59B}"/>
            </a:ext>
          </a:extLst>
        </xdr:cNvPr>
        <xdr:cNvPicPr>
          <a:picLocks noChangeAspect="1"/>
        </xdr:cNvPicPr>
      </xdr:nvPicPr>
      <xdr:blipFill rotWithShape="1">
        <a:blip xmlns:r="http://schemas.openxmlformats.org/officeDocument/2006/relationships" r:embed="rId1"/>
        <a:srcRect l="3952" r="3939" b="16301"/>
        <a:stretch/>
      </xdr:blipFill>
      <xdr:spPr>
        <a:xfrm>
          <a:off x="4646" y="3973"/>
          <a:ext cx="9628489" cy="57331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601980</xdr:colOff>
      <xdr:row>22</xdr:row>
      <xdr:rowOff>171450</xdr:rowOff>
    </xdr:from>
    <xdr:to>
      <xdr:col>8</xdr:col>
      <xdr:colOff>297180</xdr:colOff>
      <xdr:row>37</xdr:row>
      <xdr:rowOff>171450</xdr:rowOff>
    </xdr:to>
    <xdr:graphicFrame macro="">
      <xdr:nvGraphicFramePr>
        <xdr:cNvPr id="2" name="Chart 1">
          <a:extLst>
            <a:ext uri="{FF2B5EF4-FFF2-40B4-BE49-F238E27FC236}">
              <a16:creationId xmlns:a16="http://schemas.microsoft.com/office/drawing/2014/main" id="{F00A2AAA-E783-4CF4-B8C4-0B1AFED571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601980</xdr:colOff>
      <xdr:row>38</xdr:row>
      <xdr:rowOff>163830</xdr:rowOff>
    </xdr:from>
    <xdr:to>
      <xdr:col>8</xdr:col>
      <xdr:colOff>297180</xdr:colOff>
      <xdr:row>53</xdr:row>
      <xdr:rowOff>163830</xdr:rowOff>
    </xdr:to>
    <xdr:graphicFrame macro="">
      <xdr:nvGraphicFramePr>
        <xdr:cNvPr id="3" name="Chart 2">
          <a:extLst>
            <a:ext uri="{FF2B5EF4-FFF2-40B4-BE49-F238E27FC236}">
              <a16:creationId xmlns:a16="http://schemas.microsoft.com/office/drawing/2014/main" id="{E24A2C54-3E76-4864-801C-0CEDE6CFE1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39</xdr:row>
      <xdr:rowOff>0</xdr:rowOff>
    </xdr:from>
    <xdr:to>
      <xdr:col>16</xdr:col>
      <xdr:colOff>167640</xdr:colOff>
      <xdr:row>54</xdr:row>
      <xdr:rowOff>0</xdr:rowOff>
    </xdr:to>
    <xdr:graphicFrame macro="">
      <xdr:nvGraphicFramePr>
        <xdr:cNvPr id="4" name="Chart 3">
          <a:extLst>
            <a:ext uri="{FF2B5EF4-FFF2-40B4-BE49-F238E27FC236}">
              <a16:creationId xmlns:a16="http://schemas.microsoft.com/office/drawing/2014/main" id="{0AB389B3-B19C-48A8-8300-1A1AE36BD4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39</xdr:row>
      <xdr:rowOff>0</xdr:rowOff>
    </xdr:from>
    <xdr:to>
      <xdr:col>24</xdr:col>
      <xdr:colOff>303107</xdr:colOff>
      <xdr:row>54</xdr:row>
      <xdr:rowOff>0</xdr:rowOff>
    </xdr:to>
    <xdr:graphicFrame macro="">
      <xdr:nvGraphicFramePr>
        <xdr:cNvPr id="5" name="Chart 4">
          <a:extLst>
            <a:ext uri="{FF2B5EF4-FFF2-40B4-BE49-F238E27FC236}">
              <a16:creationId xmlns:a16="http://schemas.microsoft.com/office/drawing/2014/main" id="{141EA82B-7805-483F-923B-822E461EEE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0</xdr:colOff>
      <xdr:row>39</xdr:row>
      <xdr:rowOff>0</xdr:rowOff>
    </xdr:from>
    <xdr:to>
      <xdr:col>32</xdr:col>
      <xdr:colOff>303107</xdr:colOff>
      <xdr:row>54</xdr:row>
      <xdr:rowOff>0</xdr:rowOff>
    </xdr:to>
    <xdr:graphicFrame macro="">
      <xdr:nvGraphicFramePr>
        <xdr:cNvPr id="6" name="Chart 5">
          <a:extLst>
            <a:ext uri="{FF2B5EF4-FFF2-40B4-BE49-F238E27FC236}">
              <a16:creationId xmlns:a16="http://schemas.microsoft.com/office/drawing/2014/main" id="{E425EA8E-D9CC-4C72-B1FD-2B6E77BB27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0</xdr:colOff>
      <xdr:row>39</xdr:row>
      <xdr:rowOff>0</xdr:rowOff>
    </xdr:from>
    <xdr:to>
      <xdr:col>40</xdr:col>
      <xdr:colOff>303107</xdr:colOff>
      <xdr:row>54</xdr:row>
      <xdr:rowOff>0</xdr:rowOff>
    </xdr:to>
    <xdr:graphicFrame macro="">
      <xdr:nvGraphicFramePr>
        <xdr:cNvPr id="7" name="Chart 6">
          <a:extLst>
            <a:ext uri="{FF2B5EF4-FFF2-40B4-BE49-F238E27FC236}">
              <a16:creationId xmlns:a16="http://schemas.microsoft.com/office/drawing/2014/main" id="{3FD62078-C1B0-4B8B-A89E-7D9B707AD4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41</xdr:col>
      <xdr:colOff>0</xdr:colOff>
      <xdr:row>39</xdr:row>
      <xdr:rowOff>0</xdr:rowOff>
    </xdr:from>
    <xdr:to>
      <xdr:col>48</xdr:col>
      <xdr:colOff>303107</xdr:colOff>
      <xdr:row>54</xdr:row>
      <xdr:rowOff>0</xdr:rowOff>
    </xdr:to>
    <xdr:graphicFrame macro="">
      <xdr:nvGraphicFramePr>
        <xdr:cNvPr id="8" name="Chart 7">
          <a:extLst>
            <a:ext uri="{FF2B5EF4-FFF2-40B4-BE49-F238E27FC236}">
              <a16:creationId xmlns:a16="http://schemas.microsoft.com/office/drawing/2014/main" id="{7B0BED42-BFE0-4C93-BFA1-74B69DEA3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55</xdr:row>
      <xdr:rowOff>0</xdr:rowOff>
    </xdr:from>
    <xdr:to>
      <xdr:col>8</xdr:col>
      <xdr:colOff>303107</xdr:colOff>
      <xdr:row>70</xdr:row>
      <xdr:rowOff>0</xdr:rowOff>
    </xdr:to>
    <xdr:graphicFrame macro="">
      <xdr:nvGraphicFramePr>
        <xdr:cNvPr id="9" name="Chart 8">
          <a:extLst>
            <a:ext uri="{FF2B5EF4-FFF2-40B4-BE49-F238E27FC236}">
              <a16:creationId xmlns:a16="http://schemas.microsoft.com/office/drawing/2014/main" id="{16A3A574-AA36-4433-A060-98C550427E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55</xdr:row>
      <xdr:rowOff>0</xdr:rowOff>
    </xdr:from>
    <xdr:to>
      <xdr:col>16</xdr:col>
      <xdr:colOff>44571</xdr:colOff>
      <xdr:row>70</xdr:row>
      <xdr:rowOff>0</xdr:rowOff>
    </xdr:to>
    <xdr:graphicFrame macro="">
      <xdr:nvGraphicFramePr>
        <xdr:cNvPr id="10" name="Chart 9">
          <a:extLst>
            <a:ext uri="{FF2B5EF4-FFF2-40B4-BE49-F238E27FC236}">
              <a16:creationId xmlns:a16="http://schemas.microsoft.com/office/drawing/2014/main" id="{62A4BC71-4E45-421D-81B2-AFBA1DB98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0</xdr:colOff>
      <xdr:row>55</xdr:row>
      <xdr:rowOff>0</xdr:rowOff>
    </xdr:from>
    <xdr:to>
      <xdr:col>24</xdr:col>
      <xdr:colOff>305012</xdr:colOff>
      <xdr:row>70</xdr:row>
      <xdr:rowOff>0</xdr:rowOff>
    </xdr:to>
    <xdr:graphicFrame macro="">
      <xdr:nvGraphicFramePr>
        <xdr:cNvPr id="11" name="Chart 10">
          <a:extLst>
            <a:ext uri="{FF2B5EF4-FFF2-40B4-BE49-F238E27FC236}">
              <a16:creationId xmlns:a16="http://schemas.microsoft.com/office/drawing/2014/main" id="{212AD02D-68F9-424F-BD1C-DB101AC707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25</xdr:col>
      <xdr:colOff>0</xdr:colOff>
      <xdr:row>55</xdr:row>
      <xdr:rowOff>0</xdr:rowOff>
    </xdr:from>
    <xdr:to>
      <xdr:col>32</xdr:col>
      <xdr:colOff>305012</xdr:colOff>
      <xdr:row>70</xdr:row>
      <xdr:rowOff>0</xdr:rowOff>
    </xdr:to>
    <xdr:graphicFrame macro="">
      <xdr:nvGraphicFramePr>
        <xdr:cNvPr id="12" name="Chart 11">
          <a:extLst>
            <a:ext uri="{FF2B5EF4-FFF2-40B4-BE49-F238E27FC236}">
              <a16:creationId xmlns:a16="http://schemas.microsoft.com/office/drawing/2014/main" id="{0D30394E-9DA9-4C0B-B1EF-4EA28DDCED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33</xdr:col>
      <xdr:colOff>0</xdr:colOff>
      <xdr:row>55</xdr:row>
      <xdr:rowOff>0</xdr:rowOff>
    </xdr:from>
    <xdr:to>
      <xdr:col>40</xdr:col>
      <xdr:colOff>305012</xdr:colOff>
      <xdr:row>70</xdr:row>
      <xdr:rowOff>0</xdr:rowOff>
    </xdr:to>
    <xdr:graphicFrame macro="">
      <xdr:nvGraphicFramePr>
        <xdr:cNvPr id="13" name="Chart 12">
          <a:extLst>
            <a:ext uri="{FF2B5EF4-FFF2-40B4-BE49-F238E27FC236}">
              <a16:creationId xmlns:a16="http://schemas.microsoft.com/office/drawing/2014/main" id="{082FA403-6D0E-479A-A5AD-DDB8CD2CE7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41</xdr:col>
      <xdr:colOff>0</xdr:colOff>
      <xdr:row>55</xdr:row>
      <xdr:rowOff>0</xdr:rowOff>
    </xdr:from>
    <xdr:to>
      <xdr:col>48</xdr:col>
      <xdr:colOff>305012</xdr:colOff>
      <xdr:row>70</xdr:row>
      <xdr:rowOff>0</xdr:rowOff>
    </xdr:to>
    <xdr:graphicFrame macro="">
      <xdr:nvGraphicFramePr>
        <xdr:cNvPr id="14" name="Chart 13">
          <a:extLst>
            <a:ext uri="{FF2B5EF4-FFF2-40B4-BE49-F238E27FC236}">
              <a16:creationId xmlns:a16="http://schemas.microsoft.com/office/drawing/2014/main" id="{3D36067A-1985-4756-B50F-9669060441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632748</xdr:colOff>
      <xdr:row>0</xdr:row>
      <xdr:rowOff>4762</xdr:rowOff>
    </xdr:from>
    <xdr:to>
      <xdr:col>14</xdr:col>
      <xdr:colOff>633139</xdr:colOff>
      <xdr:row>0</xdr:row>
      <xdr:rowOff>4348614</xdr:rowOff>
    </xdr:to>
    <xdr:pic>
      <xdr:nvPicPr>
        <xdr:cNvPr id="19" name="Picture 18">
          <a:extLst>
            <a:ext uri="{FF2B5EF4-FFF2-40B4-BE49-F238E27FC236}">
              <a16:creationId xmlns:a16="http://schemas.microsoft.com/office/drawing/2014/main" id="{31A8B2A5-D09A-CA78-0C06-610BE3E133AC}"/>
            </a:ext>
          </a:extLst>
        </xdr:cNvPr>
        <xdr:cNvPicPr>
          <a:picLocks noChangeAspect="1"/>
        </xdr:cNvPicPr>
      </xdr:nvPicPr>
      <xdr:blipFill>
        <a:blip xmlns:r="http://schemas.openxmlformats.org/officeDocument/2006/relationships" r:embed="rId14"/>
        <a:stretch>
          <a:fillRect/>
        </a:stretch>
      </xdr:blipFill>
      <xdr:spPr>
        <a:xfrm>
          <a:off x="632748" y="4762"/>
          <a:ext cx="10300998" cy="43699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601980</xdr:colOff>
      <xdr:row>28</xdr:row>
      <xdr:rowOff>171450</xdr:rowOff>
    </xdr:from>
    <xdr:to>
      <xdr:col>8</xdr:col>
      <xdr:colOff>297180</xdr:colOff>
      <xdr:row>43</xdr:row>
      <xdr:rowOff>171450</xdr:rowOff>
    </xdr:to>
    <xdr:graphicFrame macro="">
      <xdr:nvGraphicFramePr>
        <xdr:cNvPr id="2" name="Chart 1">
          <a:extLst>
            <a:ext uri="{FF2B5EF4-FFF2-40B4-BE49-F238E27FC236}">
              <a16:creationId xmlns:a16="http://schemas.microsoft.com/office/drawing/2014/main" id="{A4CD9D1C-6686-4A6E-A683-15A2A803C1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601980</xdr:colOff>
      <xdr:row>44</xdr:row>
      <xdr:rowOff>163830</xdr:rowOff>
    </xdr:from>
    <xdr:to>
      <xdr:col>8</xdr:col>
      <xdr:colOff>297180</xdr:colOff>
      <xdr:row>59</xdr:row>
      <xdr:rowOff>163830</xdr:rowOff>
    </xdr:to>
    <xdr:graphicFrame macro="">
      <xdr:nvGraphicFramePr>
        <xdr:cNvPr id="3" name="Chart 2">
          <a:extLst>
            <a:ext uri="{FF2B5EF4-FFF2-40B4-BE49-F238E27FC236}">
              <a16:creationId xmlns:a16="http://schemas.microsoft.com/office/drawing/2014/main" id="{B3F6D019-4776-49B1-99E9-1DA09A984A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45</xdr:row>
      <xdr:rowOff>0</xdr:rowOff>
    </xdr:from>
    <xdr:to>
      <xdr:col>16</xdr:col>
      <xdr:colOff>167640</xdr:colOff>
      <xdr:row>60</xdr:row>
      <xdr:rowOff>0</xdr:rowOff>
    </xdr:to>
    <xdr:graphicFrame macro="">
      <xdr:nvGraphicFramePr>
        <xdr:cNvPr id="5" name="Chart 4">
          <a:extLst>
            <a:ext uri="{FF2B5EF4-FFF2-40B4-BE49-F238E27FC236}">
              <a16:creationId xmlns:a16="http://schemas.microsoft.com/office/drawing/2014/main" id="{DED0CAC1-0256-4E42-8FAD-3478794319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45</xdr:row>
      <xdr:rowOff>0</xdr:rowOff>
    </xdr:from>
    <xdr:to>
      <xdr:col>24</xdr:col>
      <xdr:colOff>303107</xdr:colOff>
      <xdr:row>60</xdr:row>
      <xdr:rowOff>0</xdr:rowOff>
    </xdr:to>
    <xdr:graphicFrame macro="">
      <xdr:nvGraphicFramePr>
        <xdr:cNvPr id="6" name="Chart 5">
          <a:extLst>
            <a:ext uri="{FF2B5EF4-FFF2-40B4-BE49-F238E27FC236}">
              <a16:creationId xmlns:a16="http://schemas.microsoft.com/office/drawing/2014/main" id="{355762B9-0CF9-43A3-9C71-21D53DE19E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0</xdr:colOff>
      <xdr:row>45</xdr:row>
      <xdr:rowOff>0</xdr:rowOff>
    </xdr:from>
    <xdr:to>
      <xdr:col>32</xdr:col>
      <xdr:colOff>303107</xdr:colOff>
      <xdr:row>60</xdr:row>
      <xdr:rowOff>0</xdr:rowOff>
    </xdr:to>
    <xdr:graphicFrame macro="">
      <xdr:nvGraphicFramePr>
        <xdr:cNvPr id="7" name="Chart 6">
          <a:extLst>
            <a:ext uri="{FF2B5EF4-FFF2-40B4-BE49-F238E27FC236}">
              <a16:creationId xmlns:a16="http://schemas.microsoft.com/office/drawing/2014/main" id="{B14C56F8-4040-492B-ABEE-062B1BA9BC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97971</xdr:colOff>
      <xdr:row>45</xdr:row>
      <xdr:rowOff>43542</xdr:rowOff>
    </xdr:from>
    <xdr:to>
      <xdr:col>40</xdr:col>
      <xdr:colOff>401078</xdr:colOff>
      <xdr:row>60</xdr:row>
      <xdr:rowOff>43542</xdr:rowOff>
    </xdr:to>
    <xdr:graphicFrame macro="">
      <xdr:nvGraphicFramePr>
        <xdr:cNvPr id="10" name="Chart 9">
          <a:extLst>
            <a:ext uri="{FF2B5EF4-FFF2-40B4-BE49-F238E27FC236}">
              <a16:creationId xmlns:a16="http://schemas.microsoft.com/office/drawing/2014/main" id="{8554DAF4-1F79-49EF-B4DC-2351D86149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41</xdr:col>
      <xdr:colOff>195943</xdr:colOff>
      <xdr:row>45</xdr:row>
      <xdr:rowOff>54428</xdr:rowOff>
    </xdr:from>
    <xdr:to>
      <xdr:col>48</xdr:col>
      <xdr:colOff>499050</xdr:colOff>
      <xdr:row>60</xdr:row>
      <xdr:rowOff>54428</xdr:rowOff>
    </xdr:to>
    <xdr:graphicFrame macro="">
      <xdr:nvGraphicFramePr>
        <xdr:cNvPr id="12" name="Chart 11">
          <a:extLst>
            <a:ext uri="{FF2B5EF4-FFF2-40B4-BE49-F238E27FC236}">
              <a16:creationId xmlns:a16="http://schemas.microsoft.com/office/drawing/2014/main" id="{B75D34FF-20EA-4884-B2B7-F611635541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598714</xdr:colOff>
      <xdr:row>61</xdr:row>
      <xdr:rowOff>148442</xdr:rowOff>
    </xdr:from>
    <xdr:to>
      <xdr:col>16</xdr:col>
      <xdr:colOff>167530</xdr:colOff>
      <xdr:row>76</xdr:row>
      <xdr:rowOff>148441</xdr:rowOff>
    </xdr:to>
    <xdr:graphicFrame macro="">
      <xdr:nvGraphicFramePr>
        <xdr:cNvPr id="13" name="Chart 12">
          <a:extLst>
            <a:ext uri="{FF2B5EF4-FFF2-40B4-BE49-F238E27FC236}">
              <a16:creationId xmlns:a16="http://schemas.microsoft.com/office/drawing/2014/main" id="{B8A00184-1542-46D1-B4D3-A86BFF48E0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561110</xdr:colOff>
      <xdr:row>61</xdr:row>
      <xdr:rowOff>117764</xdr:rowOff>
    </xdr:from>
    <xdr:to>
      <xdr:col>8</xdr:col>
      <xdr:colOff>254617</xdr:colOff>
      <xdr:row>76</xdr:row>
      <xdr:rowOff>117763</xdr:rowOff>
    </xdr:to>
    <xdr:graphicFrame macro="">
      <xdr:nvGraphicFramePr>
        <xdr:cNvPr id="15" name="Chart 14">
          <a:extLst>
            <a:ext uri="{FF2B5EF4-FFF2-40B4-BE49-F238E27FC236}">
              <a16:creationId xmlns:a16="http://schemas.microsoft.com/office/drawing/2014/main" id="{5A4D274D-3352-4476-941E-E47AAE6D98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540328</xdr:colOff>
      <xdr:row>62</xdr:row>
      <xdr:rowOff>0</xdr:rowOff>
    </xdr:from>
    <xdr:to>
      <xdr:col>24</xdr:col>
      <xdr:colOff>233835</xdr:colOff>
      <xdr:row>77</xdr:row>
      <xdr:rowOff>-1</xdr:rowOff>
    </xdr:to>
    <xdr:graphicFrame macro="">
      <xdr:nvGraphicFramePr>
        <xdr:cNvPr id="16" name="Chart 15">
          <a:extLst>
            <a:ext uri="{FF2B5EF4-FFF2-40B4-BE49-F238E27FC236}">
              <a16:creationId xmlns:a16="http://schemas.microsoft.com/office/drawing/2014/main" id="{D5A68D64-AA41-4DC1-87D9-E6A38EFA3F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25</xdr:col>
      <xdr:colOff>0</xdr:colOff>
      <xdr:row>62</xdr:row>
      <xdr:rowOff>0</xdr:rowOff>
    </xdr:from>
    <xdr:to>
      <xdr:col>32</xdr:col>
      <xdr:colOff>303107</xdr:colOff>
      <xdr:row>77</xdr:row>
      <xdr:rowOff>-1</xdr:rowOff>
    </xdr:to>
    <xdr:graphicFrame macro="">
      <xdr:nvGraphicFramePr>
        <xdr:cNvPr id="17" name="Chart 16">
          <a:extLst>
            <a:ext uri="{FF2B5EF4-FFF2-40B4-BE49-F238E27FC236}">
              <a16:creationId xmlns:a16="http://schemas.microsoft.com/office/drawing/2014/main" id="{998A30A0-320D-425D-B9BD-8566440538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33</xdr:col>
      <xdr:colOff>138545</xdr:colOff>
      <xdr:row>62</xdr:row>
      <xdr:rowOff>0</xdr:rowOff>
    </xdr:from>
    <xdr:to>
      <xdr:col>40</xdr:col>
      <xdr:colOff>441652</xdr:colOff>
      <xdr:row>77</xdr:row>
      <xdr:rowOff>-1</xdr:rowOff>
    </xdr:to>
    <xdr:graphicFrame macro="">
      <xdr:nvGraphicFramePr>
        <xdr:cNvPr id="19" name="Chart 18">
          <a:extLst>
            <a:ext uri="{FF2B5EF4-FFF2-40B4-BE49-F238E27FC236}">
              <a16:creationId xmlns:a16="http://schemas.microsoft.com/office/drawing/2014/main" id="{0024E12F-BD85-491B-8579-CDE1F1A6D3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41</xdr:col>
      <xdr:colOff>221673</xdr:colOff>
      <xdr:row>62</xdr:row>
      <xdr:rowOff>0</xdr:rowOff>
    </xdr:from>
    <xdr:to>
      <xdr:col>48</xdr:col>
      <xdr:colOff>524780</xdr:colOff>
      <xdr:row>77</xdr:row>
      <xdr:rowOff>-1</xdr:rowOff>
    </xdr:to>
    <xdr:graphicFrame macro="">
      <xdr:nvGraphicFramePr>
        <xdr:cNvPr id="20" name="Chart 19">
          <a:extLst>
            <a:ext uri="{FF2B5EF4-FFF2-40B4-BE49-F238E27FC236}">
              <a16:creationId xmlns:a16="http://schemas.microsoft.com/office/drawing/2014/main" id="{181684BB-2332-4203-91CB-C0A91B557F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571499</xdr:colOff>
      <xdr:row>89</xdr:row>
      <xdr:rowOff>229720</xdr:rowOff>
    </xdr:from>
    <xdr:to>
      <xdr:col>7</xdr:col>
      <xdr:colOff>487455</xdr:colOff>
      <xdr:row>90</xdr:row>
      <xdr:rowOff>117661</xdr:rowOff>
    </xdr:to>
    <xdr:cxnSp macro="">
      <xdr:nvCxnSpPr>
        <xdr:cNvPr id="11" name="Straight Arrow Connector 10">
          <a:extLst>
            <a:ext uri="{FF2B5EF4-FFF2-40B4-BE49-F238E27FC236}">
              <a16:creationId xmlns:a16="http://schemas.microsoft.com/office/drawing/2014/main" id="{04EABC63-1D8D-1D5B-C387-1934A1B93D7E}"/>
            </a:ext>
          </a:extLst>
        </xdr:cNvPr>
        <xdr:cNvCxnSpPr/>
      </xdr:nvCxnSpPr>
      <xdr:spPr>
        <a:xfrm flipH="1">
          <a:off x="4768103" y="20932588"/>
          <a:ext cx="565897" cy="280147"/>
        </a:xfrm>
        <a:prstGeom prst="straightConnector1">
          <a:avLst/>
        </a:prstGeom>
        <a:ln w="28575">
          <a:solidFill>
            <a:srgbClr val="FF66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636133</xdr:colOff>
      <xdr:row>0</xdr:row>
      <xdr:rowOff>0</xdr:rowOff>
    </xdr:from>
    <xdr:to>
      <xdr:col>15</xdr:col>
      <xdr:colOff>58956</xdr:colOff>
      <xdr:row>0</xdr:row>
      <xdr:rowOff>4626429</xdr:rowOff>
    </xdr:to>
    <xdr:pic>
      <xdr:nvPicPr>
        <xdr:cNvPr id="4" name="Picture 3">
          <a:extLst>
            <a:ext uri="{FF2B5EF4-FFF2-40B4-BE49-F238E27FC236}">
              <a16:creationId xmlns:a16="http://schemas.microsoft.com/office/drawing/2014/main" id="{3A0644BE-845B-DCC4-E656-7BC77CC972EB}"/>
            </a:ext>
          </a:extLst>
        </xdr:cNvPr>
        <xdr:cNvPicPr>
          <a:picLocks noChangeAspect="1"/>
        </xdr:cNvPicPr>
      </xdr:nvPicPr>
      <xdr:blipFill rotWithShape="1">
        <a:blip xmlns:r="http://schemas.openxmlformats.org/officeDocument/2006/relationships" r:embed="rId14"/>
        <a:srcRect t="12538" b="19744"/>
        <a:stretch/>
      </xdr:blipFill>
      <xdr:spPr>
        <a:xfrm>
          <a:off x="636133" y="0"/>
          <a:ext cx="10488016" cy="4626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22859</xdr:colOff>
      <xdr:row>13</xdr:row>
      <xdr:rowOff>31635</xdr:rowOff>
    </xdr:from>
    <xdr:to>
      <xdr:col>18</xdr:col>
      <xdr:colOff>478155</xdr:colOff>
      <xdr:row>36</xdr:row>
      <xdr:rowOff>74743</xdr:rowOff>
    </xdr:to>
    <xdr:pic>
      <xdr:nvPicPr>
        <xdr:cNvPr id="3" name="Picture 2">
          <a:extLst>
            <a:ext uri="{FF2B5EF4-FFF2-40B4-BE49-F238E27FC236}">
              <a16:creationId xmlns:a16="http://schemas.microsoft.com/office/drawing/2014/main" id="{8ABCF123-7BD5-42AE-AA49-569ECF02AF43}"/>
            </a:ext>
          </a:extLst>
        </xdr:cNvPr>
        <xdr:cNvPicPr>
          <a:picLocks noChangeAspect="1"/>
        </xdr:cNvPicPr>
      </xdr:nvPicPr>
      <xdr:blipFill>
        <a:blip xmlns:r="http://schemas.openxmlformats.org/officeDocument/2006/relationships" r:embed="rId1"/>
        <a:stretch>
          <a:fillRect/>
        </a:stretch>
      </xdr:blipFill>
      <xdr:spPr>
        <a:xfrm>
          <a:off x="7366634" y="1850910"/>
          <a:ext cx="5937886" cy="4256968"/>
        </a:xfrm>
        <a:prstGeom prst="rect">
          <a:avLst/>
        </a:prstGeom>
      </xdr:spPr>
    </xdr:pic>
    <xdr:clientData/>
  </xdr:twoCellAnchor>
  <xdr:twoCellAnchor>
    <xdr:from>
      <xdr:col>0</xdr:col>
      <xdr:colOff>302895</xdr:colOff>
      <xdr:row>40</xdr:row>
      <xdr:rowOff>133350</xdr:rowOff>
    </xdr:from>
    <xdr:to>
      <xdr:col>0</xdr:col>
      <xdr:colOff>754380</xdr:colOff>
      <xdr:row>42</xdr:row>
      <xdr:rowOff>47625</xdr:rowOff>
    </xdr:to>
    <xdr:sp macro="" textlink="">
      <xdr:nvSpPr>
        <xdr:cNvPr id="7" name="Arrow: Right 6">
          <a:extLst>
            <a:ext uri="{FF2B5EF4-FFF2-40B4-BE49-F238E27FC236}">
              <a16:creationId xmlns:a16="http://schemas.microsoft.com/office/drawing/2014/main" id="{1BB98CDD-4C8C-422D-BD8E-A0D0F83A458B}"/>
            </a:ext>
          </a:extLst>
        </xdr:cNvPr>
        <xdr:cNvSpPr/>
      </xdr:nvSpPr>
      <xdr:spPr>
        <a:xfrm>
          <a:off x="302895" y="7962900"/>
          <a:ext cx="451485" cy="27622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266700</xdr:colOff>
      <xdr:row>9</xdr:row>
      <xdr:rowOff>9525</xdr:rowOff>
    </xdr:from>
    <xdr:to>
      <xdr:col>0</xdr:col>
      <xdr:colOff>714375</xdr:colOff>
      <xdr:row>9</xdr:row>
      <xdr:rowOff>295275</xdr:rowOff>
    </xdr:to>
    <xdr:sp macro="" textlink="">
      <xdr:nvSpPr>
        <xdr:cNvPr id="8" name="Arrow: Right 7">
          <a:extLst>
            <a:ext uri="{FF2B5EF4-FFF2-40B4-BE49-F238E27FC236}">
              <a16:creationId xmlns:a16="http://schemas.microsoft.com/office/drawing/2014/main" id="{F70852DA-F3E5-494E-8518-F645631DECF1}"/>
            </a:ext>
          </a:extLst>
        </xdr:cNvPr>
        <xdr:cNvSpPr/>
      </xdr:nvSpPr>
      <xdr:spPr>
        <a:xfrm>
          <a:off x="266700" y="1638300"/>
          <a:ext cx="447675" cy="28575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533400</xdr:colOff>
      <xdr:row>9</xdr:row>
      <xdr:rowOff>85725</xdr:rowOff>
    </xdr:from>
    <xdr:to>
      <xdr:col>8</xdr:col>
      <xdr:colOff>304800</xdr:colOff>
      <xdr:row>9</xdr:row>
      <xdr:rowOff>371475</xdr:rowOff>
    </xdr:to>
    <xdr:sp macro="" textlink="">
      <xdr:nvSpPr>
        <xdr:cNvPr id="9" name="Arrow: Right 8">
          <a:extLst>
            <a:ext uri="{FF2B5EF4-FFF2-40B4-BE49-F238E27FC236}">
              <a16:creationId xmlns:a16="http://schemas.microsoft.com/office/drawing/2014/main" id="{ADCB1B06-240A-45D0-B130-81E6AB311FCC}"/>
            </a:ext>
          </a:extLst>
        </xdr:cNvPr>
        <xdr:cNvSpPr/>
      </xdr:nvSpPr>
      <xdr:spPr>
        <a:xfrm>
          <a:off x="8448675" y="1714500"/>
          <a:ext cx="447675" cy="28575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639536</xdr:colOff>
      <xdr:row>0</xdr:row>
      <xdr:rowOff>1</xdr:rowOff>
    </xdr:from>
    <xdr:to>
      <xdr:col>12</xdr:col>
      <xdr:colOff>17141</xdr:colOff>
      <xdr:row>40</xdr:row>
      <xdr:rowOff>74839</xdr:rowOff>
    </xdr:to>
    <xdr:pic>
      <xdr:nvPicPr>
        <xdr:cNvPr id="5" name="Picture 4">
          <a:extLst>
            <a:ext uri="{FF2B5EF4-FFF2-40B4-BE49-F238E27FC236}">
              <a16:creationId xmlns:a16="http://schemas.microsoft.com/office/drawing/2014/main" id="{C447DA68-590A-4ABD-A575-E48CC877AEEA}"/>
            </a:ext>
          </a:extLst>
        </xdr:cNvPr>
        <xdr:cNvPicPr>
          <a:picLocks noChangeAspect="1"/>
        </xdr:cNvPicPr>
      </xdr:nvPicPr>
      <xdr:blipFill rotWithShape="1">
        <a:blip xmlns:r="http://schemas.openxmlformats.org/officeDocument/2006/relationships" r:embed="rId1"/>
        <a:srcRect t="4440" b="16113"/>
        <a:stretch/>
      </xdr:blipFill>
      <xdr:spPr>
        <a:xfrm>
          <a:off x="639536" y="1"/>
          <a:ext cx="14065699" cy="7422695"/>
        </a:xfrm>
        <a:prstGeom prst="rect">
          <a:avLst/>
        </a:prstGeom>
      </xdr:spPr>
    </xdr:pic>
    <xdr:clientData/>
  </xdr:twoCellAnchor>
  <xdr:twoCellAnchor>
    <xdr:from>
      <xdr:col>1</xdr:col>
      <xdr:colOff>13608</xdr:colOff>
      <xdr:row>48</xdr:row>
      <xdr:rowOff>6804</xdr:rowOff>
    </xdr:from>
    <xdr:to>
      <xdr:col>6</xdr:col>
      <xdr:colOff>1103778</xdr:colOff>
      <xdr:row>57</xdr:row>
      <xdr:rowOff>162485</xdr:rowOff>
    </xdr:to>
    <xdr:sp macro="" textlink="">
      <xdr:nvSpPr>
        <xdr:cNvPr id="6" name="TextBox 5">
          <a:extLst>
            <a:ext uri="{FF2B5EF4-FFF2-40B4-BE49-F238E27FC236}">
              <a16:creationId xmlns:a16="http://schemas.microsoft.com/office/drawing/2014/main" id="{EB6D6C46-8666-4774-806A-931F91DF5979}"/>
            </a:ext>
          </a:extLst>
        </xdr:cNvPr>
        <xdr:cNvSpPr txBox="1"/>
      </xdr:nvSpPr>
      <xdr:spPr>
        <a:xfrm>
          <a:off x="663549" y="8786613"/>
          <a:ext cx="8267538" cy="19710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4E00"/>
              </a:solidFill>
              <a:effectLst/>
              <a:latin typeface="Arial" panose="020B0604020202020204" pitchFamily="34" charset="0"/>
              <a:ea typeface="+mn-ea"/>
              <a:cs typeface="Arial" panose="020B0604020202020204" pitchFamily="34" charset="0"/>
            </a:rPr>
            <a:t>Step 1</a:t>
          </a:r>
          <a:endParaRPr lang="en-US" sz="1100">
            <a:solidFill>
              <a:srgbClr val="FF4E00"/>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In the first column of the </a:t>
          </a:r>
          <a:r>
            <a:rPr lang="en-US" sz="1100" b="1">
              <a:solidFill>
                <a:schemeClr val="dk1"/>
              </a:solidFill>
              <a:effectLst/>
              <a:latin typeface="Arial" panose="020B0604020202020204" pitchFamily="34" charset="0"/>
              <a:ea typeface="+mn-ea"/>
              <a:cs typeface="Arial" panose="020B0604020202020204" pitchFamily="34" charset="0"/>
            </a:rPr>
            <a:t>Transportation Chart </a:t>
          </a:r>
          <a:r>
            <a:rPr lang="en-US" sz="1100">
              <a:solidFill>
                <a:schemeClr val="dk1"/>
              </a:solidFill>
              <a:effectLst/>
              <a:latin typeface="Arial" panose="020B0604020202020204" pitchFamily="34" charset="0"/>
              <a:ea typeface="+mn-ea"/>
              <a:cs typeface="Arial" panose="020B0604020202020204" pitchFamily="34" charset="0"/>
            </a:rPr>
            <a:t>below, list each type of vehicle used by your facility, using one row per vehicle type, as shown in red in the example chart. </a:t>
          </a: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b="1">
              <a:solidFill>
                <a:srgbClr val="FF4E00"/>
              </a:solidFill>
              <a:effectLst/>
              <a:latin typeface="Arial" panose="020B0604020202020204" pitchFamily="34" charset="0"/>
              <a:ea typeface="+mn-ea"/>
              <a:cs typeface="Arial" panose="020B0604020202020204" pitchFamily="34" charset="0"/>
            </a:rPr>
            <a:t>Step 2</a:t>
          </a:r>
          <a:endParaRPr lang="en-US" sz="1100">
            <a:solidFill>
              <a:srgbClr val="FF4E00"/>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For each vehicle type, identify its fuel type listed in </a:t>
          </a:r>
          <a:r>
            <a:rPr lang="en-US" sz="1100" b="1">
              <a:solidFill>
                <a:schemeClr val="dk1"/>
              </a:solidFill>
              <a:effectLst/>
              <a:latin typeface="Arial" panose="020B0604020202020204" pitchFamily="34" charset="0"/>
              <a:ea typeface="+mn-ea"/>
              <a:cs typeface="Arial" panose="020B0604020202020204" pitchFamily="34" charset="0"/>
            </a:rPr>
            <a:t>Table 1</a:t>
          </a:r>
          <a:r>
            <a:rPr lang="en-US" sz="1100">
              <a:solidFill>
                <a:schemeClr val="dk1"/>
              </a:solidFill>
              <a:effectLst/>
              <a:latin typeface="Arial" panose="020B0604020202020204" pitchFamily="34" charset="0"/>
              <a:ea typeface="+mn-ea"/>
              <a:cs typeface="Arial" panose="020B0604020202020204" pitchFamily="34" charset="0"/>
            </a:rPr>
            <a:t>. Copy the “Fuel Type” and “kg CO</a:t>
          </a:r>
          <a:r>
            <a:rPr lang="en-US" sz="1100" baseline="-25000">
              <a:solidFill>
                <a:schemeClr val="dk1"/>
              </a:solidFill>
              <a:effectLst/>
              <a:latin typeface="Arial" panose="020B0604020202020204" pitchFamily="34" charset="0"/>
              <a:ea typeface="+mn-ea"/>
              <a:cs typeface="Arial" panose="020B0604020202020204" pitchFamily="34" charset="0"/>
            </a:rPr>
            <a:t>2</a:t>
          </a:r>
          <a:r>
            <a:rPr lang="en-US" sz="1100">
              <a:solidFill>
                <a:schemeClr val="dk1"/>
              </a:solidFill>
              <a:effectLst/>
              <a:latin typeface="Arial" panose="020B0604020202020204" pitchFamily="34" charset="0"/>
              <a:ea typeface="+mn-ea"/>
              <a:cs typeface="Arial" panose="020B0604020202020204" pitchFamily="34" charset="0"/>
            </a:rPr>
            <a:t> per unit” values for that fuel type from Table 1 into columns C and D of your Transportation Chart. </a:t>
          </a:r>
        </a:p>
        <a:p>
          <a:r>
            <a:rPr lang="en-US" sz="1100" b="1">
              <a:solidFill>
                <a:schemeClr val="dk1"/>
              </a:solidFill>
              <a:effectLst/>
              <a:latin typeface="Arial" panose="020B0604020202020204" pitchFamily="34" charset="0"/>
              <a:ea typeface="+mn-ea"/>
              <a:cs typeface="Arial" panose="020B0604020202020204" pitchFamily="34" charset="0"/>
            </a:rPr>
            <a:t> </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a:solidFill>
                <a:srgbClr val="FF4E00"/>
              </a:solidFill>
              <a:effectLst/>
              <a:latin typeface="Arial" panose="020B0604020202020204" pitchFamily="34" charset="0"/>
              <a:ea typeface="+mn-ea"/>
              <a:cs typeface="Arial" panose="020B0604020202020204" pitchFamily="34" charset="0"/>
            </a:rPr>
            <a:t>Step 3</a:t>
          </a:r>
          <a:endParaRPr lang="en-US" sz="1100">
            <a:solidFill>
              <a:srgbClr val="FF4E00"/>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Complete the data for each vehicle type by </a:t>
          </a:r>
          <a:r>
            <a:rPr lang="en-US" sz="1100">
              <a:solidFill>
                <a:sysClr val="windowText" lastClr="000000"/>
              </a:solidFill>
              <a:effectLst/>
              <a:latin typeface="Arial" panose="020B0604020202020204" pitchFamily="34" charset="0"/>
              <a:ea typeface="+mn-ea"/>
              <a:cs typeface="Arial" panose="020B0604020202020204" pitchFamily="34" charset="0"/>
            </a:rPr>
            <a:t>entering the number of units of that type of vehicle, the </a:t>
          </a:r>
          <a:r>
            <a:rPr lang="en-US" sz="1100">
              <a:solidFill>
                <a:schemeClr val="dk1"/>
              </a:solidFill>
              <a:effectLst/>
              <a:latin typeface="Arial" panose="020B0604020202020204" pitchFamily="34" charset="0"/>
              <a:ea typeface="+mn-ea"/>
              <a:cs typeface="Arial" panose="020B0604020202020204" pitchFamily="34" charset="0"/>
            </a:rPr>
            <a:t>total miles traveled per year, and average miles per gallon for that vehicle type.</a:t>
          </a:r>
          <a:endParaRPr lang="en-US" sz="1100">
            <a:latin typeface="Arial" panose="020B0604020202020204" pitchFamily="34" charset="0"/>
            <a:cs typeface="Arial" panose="020B0604020202020204" pitchFamily="34" charset="0"/>
          </a:endParaRPr>
        </a:p>
      </xdr:txBody>
    </xdr:sp>
    <xdr:clientData/>
  </xdr:twoCellAnchor>
  <xdr:twoCellAnchor>
    <xdr:from>
      <xdr:col>8</xdr:col>
      <xdr:colOff>284208</xdr:colOff>
      <xdr:row>67</xdr:row>
      <xdr:rowOff>11139</xdr:rowOff>
    </xdr:from>
    <xdr:to>
      <xdr:col>12</xdr:col>
      <xdr:colOff>228446</xdr:colOff>
      <xdr:row>69</xdr:row>
      <xdr:rowOff>170652</xdr:rowOff>
    </xdr:to>
    <xdr:sp macro="" textlink="">
      <xdr:nvSpPr>
        <xdr:cNvPr id="7" name="TextBox 6">
          <a:extLst>
            <a:ext uri="{FF2B5EF4-FFF2-40B4-BE49-F238E27FC236}">
              <a16:creationId xmlns:a16="http://schemas.microsoft.com/office/drawing/2014/main" id="{E4ED9E87-0494-467D-A001-04DF2A3E9EE7}"/>
            </a:ext>
          </a:extLst>
        </xdr:cNvPr>
        <xdr:cNvSpPr txBox="1"/>
      </xdr:nvSpPr>
      <xdr:spPr>
        <a:xfrm rot="21323350">
          <a:off x="10285458" y="13427782"/>
          <a:ext cx="4638702" cy="1050781"/>
        </a:xfrm>
        <a:prstGeom prst="leftArrow">
          <a:avLst>
            <a:gd name="adj1" fmla="val 82215"/>
            <a:gd name="adj2" fmla="val 50000"/>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4E00"/>
              </a:solidFill>
              <a:effectLst/>
              <a:latin typeface="Arial" panose="020B0604020202020204" pitchFamily="34" charset="0"/>
              <a:ea typeface="+mn-ea"/>
              <a:cs typeface="Arial" panose="020B0604020202020204" pitchFamily="34" charset="0"/>
            </a:rPr>
            <a:t>Tip</a:t>
          </a:r>
          <a:endParaRPr lang="en-US" sz="1100">
            <a:solidFill>
              <a:srgbClr val="FF4E00"/>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To add a row to the Transportation </a:t>
          </a:r>
          <a:r>
            <a:rPr lang="en-US" sz="1100">
              <a:solidFill>
                <a:sysClr val="windowText" lastClr="000000"/>
              </a:solidFill>
              <a:effectLst/>
              <a:latin typeface="Arial" panose="020B0604020202020204" pitchFamily="34" charset="0"/>
              <a:ea typeface="+mn-ea"/>
              <a:cs typeface="Arial" panose="020B0604020202020204" pitchFamily="34" charset="0"/>
            </a:rPr>
            <a:t>Chart, use the row bar to select </a:t>
          </a:r>
          <a:r>
            <a:rPr lang="en-US" sz="1100" b="0">
              <a:solidFill>
                <a:sysClr val="windowText" lastClr="000000"/>
              </a:solidFill>
              <a:effectLst/>
              <a:latin typeface="Arial" panose="020B0604020202020204" pitchFamily="34" charset="0"/>
              <a:ea typeface="+mn-ea"/>
              <a:cs typeface="Arial" panose="020B0604020202020204" pitchFamily="34" charset="0"/>
            </a:rPr>
            <a:t>and copy row 71....</a:t>
          </a:r>
          <a:r>
            <a:rPr lang="en-US" sz="1100" b="0" baseline="0">
              <a:solidFill>
                <a:sysClr val="windowText" lastClr="000000"/>
              </a:solidFill>
              <a:effectLst/>
              <a:latin typeface="Arial" panose="020B0604020202020204" pitchFamily="34" charset="0"/>
              <a:ea typeface="+mn-ea"/>
              <a:cs typeface="Arial" panose="020B0604020202020204" pitchFamily="34" charset="0"/>
            </a:rPr>
            <a:t> then select row 72, </a:t>
          </a:r>
          <a:r>
            <a:rPr lang="en-US" sz="1100" b="0">
              <a:solidFill>
                <a:sysClr val="windowText" lastClr="000000"/>
              </a:solidFill>
              <a:effectLst/>
              <a:latin typeface="Arial" panose="020B0604020202020204" pitchFamily="34" charset="0"/>
              <a:ea typeface="+mn-ea"/>
              <a:cs typeface="Arial" panose="020B0604020202020204" pitchFamily="34" charset="0"/>
            </a:rPr>
            <a:t>right-click </a:t>
          </a:r>
          <a:r>
            <a:rPr lang="en-US" sz="1100" b="0">
              <a:solidFill>
                <a:schemeClr val="dk1"/>
              </a:solidFill>
              <a:effectLst/>
              <a:latin typeface="Arial" panose="020B0604020202020204" pitchFamily="34" charset="0"/>
              <a:ea typeface="+mn-ea"/>
              <a:cs typeface="Arial" panose="020B0604020202020204" pitchFamily="34" charset="0"/>
            </a:rPr>
            <a:t>and choose "Insert copied cells." Repeat </a:t>
          </a:r>
          <a:r>
            <a:rPr lang="en-US" sz="1100">
              <a:solidFill>
                <a:schemeClr val="dk1"/>
              </a:solidFill>
              <a:effectLst/>
              <a:latin typeface="Arial" panose="020B0604020202020204" pitchFamily="34" charset="0"/>
              <a:ea typeface="+mn-ea"/>
              <a:cs typeface="Arial" panose="020B0604020202020204" pitchFamily="34" charset="0"/>
            </a:rPr>
            <a:t>as many times as needed.</a:t>
          </a:r>
          <a:endParaRPr lang="en-US" sz="110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20409</xdr:colOff>
      <xdr:row>0</xdr:row>
      <xdr:rowOff>13609</xdr:rowOff>
    </xdr:from>
    <xdr:to>
      <xdr:col>16</xdr:col>
      <xdr:colOff>38448</xdr:colOff>
      <xdr:row>37</xdr:row>
      <xdr:rowOff>105623</xdr:rowOff>
    </xdr:to>
    <xdr:pic>
      <xdr:nvPicPr>
        <xdr:cNvPr id="5" name="Picture 4">
          <a:hlinkClick xmlns:r="http://schemas.openxmlformats.org/officeDocument/2006/relationships" r:id="rId1"/>
          <a:extLst>
            <a:ext uri="{FF2B5EF4-FFF2-40B4-BE49-F238E27FC236}">
              <a16:creationId xmlns:a16="http://schemas.microsoft.com/office/drawing/2014/main" id="{02116D55-288B-3F2C-0F4B-4F74156EE031}"/>
            </a:ext>
          </a:extLst>
        </xdr:cNvPr>
        <xdr:cNvPicPr>
          <a:picLocks noChangeAspect="1"/>
        </xdr:cNvPicPr>
      </xdr:nvPicPr>
      <xdr:blipFill>
        <a:blip xmlns:r="http://schemas.openxmlformats.org/officeDocument/2006/relationships" r:embed="rId2"/>
        <a:stretch>
          <a:fillRect/>
        </a:stretch>
      </xdr:blipFill>
      <xdr:spPr>
        <a:xfrm>
          <a:off x="20409" y="13609"/>
          <a:ext cx="10400289" cy="66999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2017%20CAP%20Update\Methodology\RegistryComparison\CampusCarbonCalculator_v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_Agreement"/>
      <sheetName val="Introduction"/>
      <sheetName val="Spreadsheet_Map"/>
      <sheetName val="Input"/>
      <sheetName val="Input_InflAdj"/>
      <sheetName val="CustFuelMix"/>
      <sheetName val="Input_Commuter"/>
      <sheetName val="S_CO2"/>
      <sheetName val="S_CH4"/>
      <sheetName val="S_N2O"/>
      <sheetName val="S_Energy"/>
      <sheetName val="S_CO2_Sum"/>
      <sheetName val="S_CH4_Sum"/>
      <sheetName val="S_N2O_Sum"/>
      <sheetName val="S_Energy_Sum"/>
      <sheetName val="S_eCO2_Sum"/>
      <sheetName val="S_Annual"/>
      <sheetName val="S_Demo"/>
      <sheetName val="ACUPCC_Reporting"/>
      <sheetName val="GraphControl"/>
      <sheetName val="Linear Projection"/>
      <sheetName val="Normalization"/>
      <sheetName val="Customized trends"/>
      <sheetName val="Detailed Projection"/>
      <sheetName val="Project_Input"/>
      <sheetName val="P_Cost_Ass"/>
      <sheetName val="Project_EF"/>
      <sheetName val="P_Emissions_Calc"/>
      <sheetName val="P_Source_Increases"/>
      <sheetName val="P_Source_Reductions"/>
      <sheetName val="P_Cash_Flow"/>
      <sheetName val="P_Sum"/>
      <sheetName val="P_Exec_Sum"/>
      <sheetName val="PG_EmissionsReductions"/>
      <sheetName val="PG_CapitalCost"/>
      <sheetName val="PG_AnnualCost"/>
      <sheetName val="PG_PaybackTime"/>
      <sheetName val="PG_IRR"/>
      <sheetName val="PG_NPV"/>
      <sheetName val="PG_CostPerReduction"/>
      <sheetName val="PG_eCO2_Wedges"/>
      <sheetName val="PG_vs_BAU"/>
      <sheetName val="EF_Map"/>
      <sheetName val="EF_CO2"/>
      <sheetName val="EF_CH4"/>
      <sheetName val="EF_N2O"/>
      <sheetName val="EF_Energy"/>
      <sheetName val="EF_eCO2"/>
      <sheetName val="EF_Stationary"/>
      <sheetName val="EF_Transportation"/>
      <sheetName val="EF_Agriculture"/>
      <sheetName val="EF_Animals"/>
      <sheetName val="EF_Refrigerants"/>
      <sheetName val="EF_Electric"/>
      <sheetName val="EF_ElectricMap"/>
      <sheetName val="EF_ElectricCO2"/>
      <sheetName val="EF_ElectricCH4N2O"/>
      <sheetName val="EF_ElectricCH4N20_Post2006"/>
      <sheetName val="EF_ElectricEnergy"/>
      <sheetName val="EF_ElectricLoss"/>
      <sheetName val="CustFuelMixConversion"/>
      <sheetName val="EF_ElectricGenEff"/>
      <sheetName val="EF_Steam"/>
      <sheetName val="EF_Water"/>
      <sheetName val="EF_SolidWaste"/>
      <sheetName val="EF_Wastewater"/>
      <sheetName val="EF_Paper"/>
      <sheetName val="EF_Offset"/>
      <sheetName val="EF_GWP"/>
      <sheetName val="EF_HeatingValues"/>
      <sheetName val="EF_CarbonContent"/>
      <sheetName val="EF_CH4N2O"/>
      <sheetName val="EF_Constants"/>
      <sheetName val="S_Graph_Sum"/>
      <sheetName val="G_TotalEmissions"/>
      <sheetName val="G_ScopeEmissions"/>
      <sheetName val="G_TotalCO2"/>
      <sheetName val="G_TotalCH4"/>
      <sheetName val="G_TotalN2O"/>
      <sheetName val="G_TotalEnergy"/>
      <sheetName val="G_Offset"/>
      <sheetName val="G_Demo_Emissions"/>
      <sheetName val="G_Operating$"/>
      <sheetName val="G_Research$"/>
      <sheetName val="G_Energy$"/>
      <sheetName val="G_Student"/>
      <sheetName val="G_Community"/>
      <sheetName val="G_BuildingSpace"/>
      <sheetName val="G_ResearchSpace"/>
      <sheetName val="G_HDD"/>
      <sheetName val="G_CDD"/>
      <sheetName val="G_Demo_Energy"/>
      <sheetName val="G_R_Operating$"/>
      <sheetName val="G_R_Research$"/>
      <sheetName val="G_R_Energy$"/>
      <sheetName val="G_R_Student"/>
      <sheetName val="G_R_Community"/>
      <sheetName val="G_R_BuildingSpace"/>
      <sheetName val="G_R_ResearchSpace"/>
      <sheetName val="G_R_HDD"/>
      <sheetName val="G_R_CDD"/>
      <sheetName val="G_NRG$_All"/>
      <sheetName val="Reference"/>
      <sheetName val="Troubleshooting_Guide"/>
      <sheetName val="Glossary"/>
      <sheetName val="Info"/>
      <sheetName val="DegreeDa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energystar.gov/buildings/benchmark/understand_metrics/what_water_use_intensity_wui"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E82C3-CADE-4332-B74F-88957498BC42}">
  <sheetPr>
    <pageSetUpPr fitToPage="1"/>
  </sheetPr>
  <dimension ref="A1"/>
  <sheetViews>
    <sheetView tabSelected="1" zoomScale="106" zoomScaleNormal="106" workbookViewId="0"/>
  </sheetViews>
  <sheetFormatPr defaultRowHeight="14.25" x14ac:dyDescent="0.45"/>
  <sheetData>
    <row r="1" spans="1:1" x14ac:dyDescent="0.45">
      <c r="A1" t="s">
        <v>149</v>
      </c>
    </row>
  </sheetData>
  <pageMargins left="0.7" right="0.7" top="0.75" bottom="0.75" header="0.3" footer="0.3"/>
  <pageSetup scale="90" fitToHeight="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0ED4-B9B1-4A85-BA89-321A51C7A484}">
  <sheetPr codeName="Sheet7">
    <tabColor rgb="FF3B4E2A"/>
  </sheetPr>
  <dimension ref="A1:AW22"/>
  <sheetViews>
    <sheetView showGridLines="0" zoomScale="70" zoomScaleNormal="70" workbookViewId="0">
      <selection activeCell="C10" sqref="C10"/>
    </sheetView>
  </sheetViews>
  <sheetFormatPr defaultRowHeight="14.25" x14ac:dyDescent="0.45"/>
  <cols>
    <col min="3" max="3" width="10.46484375" bestFit="1" customWidth="1"/>
    <col min="4" max="4" width="11.33203125" bestFit="1" customWidth="1"/>
    <col min="10" max="10" width="9.46484375" bestFit="1" customWidth="1"/>
    <col min="11" max="11" width="13.53125" bestFit="1" customWidth="1"/>
    <col min="12" max="12" width="10.6640625" bestFit="1" customWidth="1"/>
    <col min="13" max="13" width="12.6640625" bestFit="1" customWidth="1"/>
    <col min="14" max="14" width="12.796875" bestFit="1" customWidth="1"/>
  </cols>
  <sheetData>
    <row r="1" spans="1:49" ht="342.95" customHeight="1" x14ac:dyDescent="0.45"/>
    <row r="3" spans="1:49" s="20" customFormat="1" ht="27" customHeight="1" x14ac:dyDescent="0.85">
      <c r="A3" s="82"/>
      <c r="B3" s="151" t="s">
        <v>117</v>
      </c>
      <c r="C3" s="151"/>
      <c r="D3" s="151"/>
      <c r="E3" s="151"/>
      <c r="F3" s="151"/>
      <c r="G3" s="151"/>
      <c r="H3" s="151"/>
      <c r="I3" s="151"/>
      <c r="J3" s="151"/>
      <c r="K3" s="151"/>
      <c r="L3" s="151"/>
      <c r="M3" s="151"/>
      <c r="N3" s="151"/>
      <c r="O3" s="151"/>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row>
    <row r="4" spans="1:49" s="43" customFormat="1" ht="21.5" customHeight="1" x14ac:dyDescent="0.45">
      <c r="A4" s="82"/>
      <c r="B4" s="92" t="s">
        <v>118</v>
      </c>
      <c r="C4" s="91"/>
      <c r="D4" s="91"/>
      <c r="E4" s="91"/>
      <c r="F4" s="91"/>
      <c r="G4" s="91"/>
      <c r="H4" s="91"/>
      <c r="I4" s="91"/>
      <c r="J4" s="91"/>
      <c r="K4" s="91"/>
      <c r="L4" s="91"/>
      <c r="M4" s="91"/>
      <c r="N4" s="91"/>
      <c r="O4" s="91"/>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row>
    <row r="5" spans="1:49" s="90" customFormat="1" ht="29.75" customHeight="1" x14ac:dyDescent="0.45">
      <c r="A5" s="80"/>
      <c r="B5" s="152" t="s">
        <v>119</v>
      </c>
      <c r="C5" s="152"/>
      <c r="D5" s="152"/>
      <c r="E5" s="152"/>
      <c r="F5" s="152"/>
      <c r="G5" s="152"/>
      <c r="H5" s="152"/>
      <c r="I5" s="152"/>
      <c r="J5" s="152"/>
      <c r="K5" s="152"/>
      <c r="L5" s="152"/>
      <c r="M5" s="152"/>
      <c r="N5" s="152"/>
      <c r="O5" s="152"/>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row>
    <row r="6" spans="1:49" s="90" customFormat="1" x14ac:dyDescent="0.45">
      <c r="A6" s="80"/>
      <c r="B6" s="80"/>
      <c r="D6" s="84"/>
      <c r="E6" s="84"/>
      <c r="F6" s="84"/>
      <c r="G6" s="84"/>
      <c r="H6" s="84"/>
      <c r="I6" s="84"/>
      <c r="J6" s="84"/>
      <c r="K6" s="84"/>
      <c r="L6" s="84"/>
      <c r="M6" s="84"/>
      <c r="N6" s="84"/>
      <c r="O6" s="84"/>
      <c r="P6" s="84"/>
      <c r="Q6" s="84"/>
      <c r="R6" s="84"/>
      <c r="S6" s="84"/>
      <c r="T6" s="84"/>
      <c r="U6" s="84"/>
      <c r="V6" s="84"/>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row>
    <row r="7" spans="1:49" s="90" customFormat="1" x14ac:dyDescent="0.45">
      <c r="A7" s="80"/>
      <c r="B7" s="81"/>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row>
    <row r="8" spans="1:49" x14ac:dyDescent="0.45">
      <c r="A8" s="80"/>
      <c r="B8" s="80"/>
      <c r="C8" s="149" t="s">
        <v>47</v>
      </c>
      <c r="D8" s="150"/>
      <c r="E8" s="150"/>
      <c r="F8" s="150"/>
      <c r="G8" s="150"/>
      <c r="H8" s="150"/>
      <c r="I8" s="150"/>
      <c r="J8" s="150"/>
      <c r="K8" s="150"/>
      <c r="L8" s="150"/>
      <c r="M8" s="150"/>
      <c r="N8" s="150"/>
      <c r="O8" s="15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row>
    <row r="9" spans="1:49" x14ac:dyDescent="0.45">
      <c r="A9" s="80"/>
      <c r="B9" s="94"/>
      <c r="C9" s="93" t="s">
        <v>33</v>
      </c>
      <c r="D9" s="93" t="s">
        <v>34</v>
      </c>
      <c r="E9" s="93" t="s">
        <v>35</v>
      </c>
      <c r="F9" s="93" t="s">
        <v>36</v>
      </c>
      <c r="G9" s="93" t="s">
        <v>37</v>
      </c>
      <c r="H9" s="93" t="s">
        <v>38</v>
      </c>
      <c r="I9" s="93" t="s">
        <v>39</v>
      </c>
      <c r="J9" s="93" t="s">
        <v>40</v>
      </c>
      <c r="K9" s="93" t="s">
        <v>41</v>
      </c>
      <c r="L9" s="93" t="s">
        <v>42</v>
      </c>
      <c r="M9" s="93" t="s">
        <v>43</v>
      </c>
      <c r="N9" s="93" t="s">
        <v>44</v>
      </c>
      <c r="O9" s="93" t="s">
        <v>46</v>
      </c>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row>
    <row r="10" spans="1:49" x14ac:dyDescent="0.45">
      <c r="A10" s="80"/>
      <c r="B10" s="93">
        <v>2018</v>
      </c>
      <c r="C10" s="105"/>
      <c r="D10" s="105"/>
      <c r="E10" s="105"/>
      <c r="F10" s="105"/>
      <c r="G10" s="105"/>
      <c r="H10" s="105"/>
      <c r="I10" s="105"/>
      <c r="J10" s="105"/>
      <c r="K10" s="105"/>
      <c r="L10" s="105"/>
      <c r="M10" s="105"/>
      <c r="N10" s="105"/>
      <c r="O10" s="95">
        <f t="shared" ref="O10:O22" si="0">SUM(C10:N10)</f>
        <v>0</v>
      </c>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row>
    <row r="11" spans="1:49" x14ac:dyDescent="0.45">
      <c r="A11" s="80"/>
      <c r="B11" s="93">
        <v>2019</v>
      </c>
      <c r="C11" s="105"/>
      <c r="D11" s="105"/>
      <c r="E11" s="105"/>
      <c r="F11" s="105"/>
      <c r="G11" s="105"/>
      <c r="H11" s="105"/>
      <c r="I11" s="105"/>
      <c r="J11" s="105"/>
      <c r="K11" s="105"/>
      <c r="L11" s="105"/>
      <c r="M11" s="105"/>
      <c r="N11" s="105"/>
      <c r="O11" s="95">
        <f t="shared" si="0"/>
        <v>0</v>
      </c>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row>
    <row r="12" spans="1:49" x14ac:dyDescent="0.45">
      <c r="A12" s="80"/>
      <c r="B12" s="93">
        <v>2020</v>
      </c>
      <c r="C12" s="105"/>
      <c r="D12" s="105"/>
      <c r="E12" s="105"/>
      <c r="F12" s="105"/>
      <c r="G12" s="105"/>
      <c r="H12" s="105"/>
      <c r="I12" s="105"/>
      <c r="J12" s="105"/>
      <c r="K12" s="105"/>
      <c r="L12" s="105"/>
      <c r="M12" s="105"/>
      <c r="N12" s="105"/>
      <c r="O12" s="95">
        <f t="shared" si="0"/>
        <v>0</v>
      </c>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row>
    <row r="13" spans="1:49" x14ac:dyDescent="0.45">
      <c r="A13" s="80"/>
      <c r="B13" s="93">
        <v>2021</v>
      </c>
      <c r="C13" s="105"/>
      <c r="D13" s="105"/>
      <c r="E13" s="105"/>
      <c r="F13" s="105"/>
      <c r="G13" s="105"/>
      <c r="H13" s="105"/>
      <c r="I13" s="105"/>
      <c r="J13" s="105"/>
      <c r="K13" s="105"/>
      <c r="L13" s="105"/>
      <c r="M13" s="105"/>
      <c r="N13" s="105"/>
      <c r="O13" s="95">
        <f t="shared" si="0"/>
        <v>0</v>
      </c>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row>
    <row r="14" spans="1:49" x14ac:dyDescent="0.45">
      <c r="A14" s="80"/>
      <c r="B14" s="93">
        <v>2022</v>
      </c>
      <c r="C14" s="105"/>
      <c r="D14" s="105"/>
      <c r="E14" s="105"/>
      <c r="F14" s="105"/>
      <c r="G14" s="105"/>
      <c r="H14" s="105"/>
      <c r="I14" s="105"/>
      <c r="J14" s="105"/>
      <c r="K14" s="105"/>
      <c r="L14" s="105"/>
      <c r="M14" s="105"/>
      <c r="N14" s="105"/>
      <c r="O14" s="95">
        <f t="shared" si="0"/>
        <v>0</v>
      </c>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row>
    <row r="15" spans="1:49" x14ac:dyDescent="0.45">
      <c r="A15" s="80"/>
      <c r="B15" s="93">
        <v>2023</v>
      </c>
      <c r="C15" s="105"/>
      <c r="D15" s="105"/>
      <c r="E15" s="105"/>
      <c r="F15" s="105"/>
      <c r="G15" s="105"/>
      <c r="H15" s="105"/>
      <c r="I15" s="105"/>
      <c r="J15" s="105"/>
      <c r="K15" s="105"/>
      <c r="L15" s="105"/>
      <c r="M15" s="105"/>
      <c r="N15" s="105"/>
      <c r="O15" s="95">
        <f t="shared" si="0"/>
        <v>0</v>
      </c>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row>
    <row r="16" spans="1:49" x14ac:dyDescent="0.45">
      <c r="A16" s="80"/>
      <c r="B16" s="93">
        <v>2024</v>
      </c>
      <c r="C16" s="105"/>
      <c r="D16" s="105"/>
      <c r="E16" s="105"/>
      <c r="F16" s="105"/>
      <c r="G16" s="105"/>
      <c r="H16" s="105"/>
      <c r="I16" s="105"/>
      <c r="J16" s="105"/>
      <c r="K16" s="105"/>
      <c r="L16" s="105"/>
      <c r="M16" s="105"/>
      <c r="N16" s="105"/>
      <c r="O16" s="95">
        <f t="shared" si="0"/>
        <v>0</v>
      </c>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row>
    <row r="17" spans="1:49" x14ac:dyDescent="0.45">
      <c r="A17" s="80"/>
      <c r="B17" s="93">
        <v>2025</v>
      </c>
      <c r="C17" s="105"/>
      <c r="D17" s="105"/>
      <c r="E17" s="105"/>
      <c r="F17" s="105"/>
      <c r="G17" s="105"/>
      <c r="H17" s="105"/>
      <c r="I17" s="105"/>
      <c r="J17" s="105"/>
      <c r="K17" s="105"/>
      <c r="L17" s="105"/>
      <c r="M17" s="105"/>
      <c r="N17" s="105"/>
      <c r="O17" s="95">
        <f t="shared" si="0"/>
        <v>0</v>
      </c>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row>
    <row r="18" spans="1:49" x14ac:dyDescent="0.45">
      <c r="A18" s="80"/>
      <c r="B18" s="93">
        <v>2026</v>
      </c>
      <c r="C18" s="105"/>
      <c r="D18" s="105"/>
      <c r="E18" s="105"/>
      <c r="F18" s="105"/>
      <c r="G18" s="105"/>
      <c r="H18" s="105"/>
      <c r="I18" s="105"/>
      <c r="J18" s="105"/>
      <c r="K18" s="105"/>
      <c r="L18" s="105"/>
      <c r="M18" s="105"/>
      <c r="N18" s="105"/>
      <c r="O18" s="95">
        <f t="shared" si="0"/>
        <v>0</v>
      </c>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row>
    <row r="19" spans="1:49" x14ac:dyDescent="0.45">
      <c r="A19" s="80"/>
      <c r="B19" s="93">
        <v>2027</v>
      </c>
      <c r="C19" s="105"/>
      <c r="D19" s="105"/>
      <c r="E19" s="105"/>
      <c r="F19" s="105"/>
      <c r="G19" s="105"/>
      <c r="H19" s="105"/>
      <c r="I19" s="105"/>
      <c r="J19" s="105"/>
      <c r="K19" s="105"/>
      <c r="L19" s="105"/>
      <c r="M19" s="105"/>
      <c r="N19" s="105"/>
      <c r="O19" s="95">
        <f t="shared" si="0"/>
        <v>0</v>
      </c>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row>
    <row r="20" spans="1:49" x14ac:dyDescent="0.45">
      <c r="A20" s="80"/>
      <c r="B20" s="93">
        <v>2028</v>
      </c>
      <c r="C20" s="105"/>
      <c r="D20" s="105"/>
      <c r="E20" s="105"/>
      <c r="F20" s="105"/>
      <c r="G20" s="105"/>
      <c r="H20" s="105"/>
      <c r="I20" s="105"/>
      <c r="J20" s="105"/>
      <c r="K20" s="105"/>
      <c r="L20" s="105"/>
      <c r="M20" s="105"/>
      <c r="N20" s="105"/>
      <c r="O20" s="95">
        <f t="shared" si="0"/>
        <v>0</v>
      </c>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row>
    <row r="21" spans="1:49" x14ac:dyDescent="0.45">
      <c r="A21" s="80"/>
      <c r="B21" s="93">
        <v>2029</v>
      </c>
      <c r="C21" s="105"/>
      <c r="D21" s="105"/>
      <c r="E21" s="105"/>
      <c r="F21" s="105"/>
      <c r="G21" s="105"/>
      <c r="H21" s="105"/>
      <c r="I21" s="105"/>
      <c r="J21" s="105"/>
      <c r="K21" s="105"/>
      <c r="L21" s="105"/>
      <c r="M21" s="105"/>
      <c r="N21" s="105"/>
      <c r="O21" s="95">
        <f t="shared" si="0"/>
        <v>0</v>
      </c>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row>
    <row r="22" spans="1:49" x14ac:dyDescent="0.45">
      <c r="A22" s="80"/>
      <c r="B22" s="93">
        <v>2030</v>
      </c>
      <c r="C22" s="105"/>
      <c r="D22" s="105"/>
      <c r="E22" s="105"/>
      <c r="F22" s="105"/>
      <c r="G22" s="105"/>
      <c r="H22" s="105"/>
      <c r="I22" s="105"/>
      <c r="J22" s="105"/>
      <c r="K22" s="105"/>
      <c r="L22" s="105"/>
      <c r="M22" s="105"/>
      <c r="N22" s="105"/>
      <c r="O22" s="95">
        <f t="shared" si="0"/>
        <v>0</v>
      </c>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row>
  </sheetData>
  <mergeCells count="3">
    <mergeCell ref="C8:O8"/>
    <mergeCell ref="B3:O3"/>
    <mergeCell ref="B5:O5"/>
  </mergeCells>
  <printOptions horizontalCentered="1"/>
  <pageMargins left="0.5" right="0.5" top="0.5" bottom="0.5" header="0.3" footer="0.3"/>
  <pageSetup orientation="landscape" r:id="rId1"/>
  <headerFooter>
    <oddFooter>&amp;L&amp;"Arial,Regular"&amp;K696969© Vizient, Inc. All rights reserved.&amp;C&amp;"Arial,Bold"&amp;12&amp;KFF4E00Vizient Sustainability Tracker&amp;R&amp;"Arial,Regular"&amp;K696969To learn more, contact the 
Vizient Environmental Sustainability team 
at es@vizientinc.com</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1AE04-880E-4CEF-A4ED-A1C8ADA2729A}">
  <sheetPr codeName="Sheet5">
    <tabColor rgb="FF61A9B5"/>
  </sheetPr>
  <dimension ref="B1:AX113"/>
  <sheetViews>
    <sheetView showGridLines="0" zoomScale="85" zoomScaleNormal="85" workbookViewId="0">
      <selection activeCell="C13" sqref="C13"/>
    </sheetView>
  </sheetViews>
  <sheetFormatPr defaultColWidth="9.1328125" defaultRowHeight="13.5" x14ac:dyDescent="0.35"/>
  <cols>
    <col min="1" max="2" width="9.1328125" style="80"/>
    <col min="3" max="3" width="10.6640625" style="80" bestFit="1" customWidth="1"/>
    <col min="4" max="4" width="11.6640625" style="80" bestFit="1" customWidth="1"/>
    <col min="5" max="9" width="9.1328125" style="80"/>
    <col min="10" max="10" width="9.53125" style="80" bestFit="1" customWidth="1"/>
    <col min="11" max="11" width="13.86328125" style="80" bestFit="1" customWidth="1"/>
    <col min="12" max="12" width="10.796875" style="80" bestFit="1" customWidth="1"/>
    <col min="13" max="13" width="12.86328125" style="80" bestFit="1" customWidth="1"/>
    <col min="14" max="14" width="13" style="80" bestFit="1" customWidth="1"/>
    <col min="15" max="16384" width="9.1328125" style="80"/>
  </cols>
  <sheetData>
    <row r="1" spans="2:50" ht="371.25" customHeight="1" x14ac:dyDescent="0.35"/>
    <row r="3" spans="2:50" ht="32.25" x14ac:dyDescent="0.85">
      <c r="B3" s="151" t="s">
        <v>120</v>
      </c>
      <c r="C3" s="151"/>
      <c r="D3" s="151"/>
      <c r="E3" s="151"/>
      <c r="F3" s="151"/>
      <c r="G3" s="151"/>
      <c r="H3" s="151"/>
      <c r="I3" s="151"/>
      <c r="J3" s="151"/>
      <c r="K3" s="151"/>
      <c r="L3" s="151"/>
      <c r="M3" s="151"/>
      <c r="N3" s="151"/>
      <c r="O3" s="151"/>
      <c r="P3" s="83"/>
      <c r="Q3" s="83"/>
      <c r="R3" s="83"/>
      <c r="S3" s="84"/>
      <c r="T3" s="83"/>
      <c r="U3" s="83"/>
      <c r="V3" s="83"/>
      <c r="W3" s="83"/>
      <c r="X3" s="83"/>
      <c r="Y3" s="96"/>
      <c r="Z3" s="96"/>
      <c r="AA3" s="88"/>
      <c r="AB3" s="88"/>
      <c r="AC3" s="88"/>
      <c r="AD3" s="88"/>
      <c r="AE3" s="88"/>
      <c r="AF3" s="88"/>
      <c r="AG3" s="88"/>
      <c r="AH3" s="88"/>
      <c r="AI3" s="88"/>
      <c r="AJ3" s="88"/>
      <c r="AK3" s="88"/>
      <c r="AL3" s="88"/>
      <c r="AM3" s="88"/>
      <c r="AN3" s="88"/>
      <c r="AO3" s="88"/>
      <c r="AP3" s="88"/>
      <c r="AQ3" s="88"/>
      <c r="AR3" s="88"/>
      <c r="AS3" s="88"/>
      <c r="AT3" s="88"/>
      <c r="AU3" s="88"/>
      <c r="AV3" s="88"/>
      <c r="AW3" s="88"/>
      <c r="AX3" s="88"/>
    </row>
    <row r="4" spans="2:50" ht="13.9" x14ac:dyDescent="0.4">
      <c r="B4" s="81"/>
    </row>
    <row r="5" spans="2:50" ht="13.9" x14ac:dyDescent="0.4">
      <c r="B5" s="154" t="s">
        <v>118</v>
      </c>
      <c r="C5" s="154"/>
      <c r="D5" s="84"/>
      <c r="E5" s="84"/>
      <c r="F5" s="84"/>
      <c r="G5" s="84"/>
      <c r="H5" s="84"/>
      <c r="I5" s="84"/>
      <c r="J5" s="84"/>
      <c r="K5" s="84"/>
      <c r="L5" s="84"/>
      <c r="M5" s="84"/>
      <c r="N5" s="84"/>
      <c r="O5" s="84"/>
      <c r="P5" s="84"/>
      <c r="Q5" s="84"/>
      <c r="R5" s="84"/>
      <c r="S5" s="84"/>
      <c r="T5" s="84"/>
      <c r="U5" s="84"/>
    </row>
    <row r="6" spans="2:50" s="97" customFormat="1" ht="37.5" customHeight="1" x14ac:dyDescent="0.45">
      <c r="B6" s="152" t="s">
        <v>141</v>
      </c>
      <c r="C6" s="152"/>
      <c r="D6" s="152"/>
      <c r="E6" s="152"/>
      <c r="F6" s="152"/>
      <c r="G6" s="152"/>
      <c r="H6" s="152"/>
      <c r="I6" s="152"/>
      <c r="J6" s="152"/>
      <c r="K6" s="152"/>
      <c r="L6" s="152"/>
      <c r="M6" s="152"/>
      <c r="N6" s="152"/>
      <c r="O6" s="152"/>
      <c r="P6" s="98"/>
      <c r="Q6" s="98"/>
      <c r="R6" s="98"/>
      <c r="S6" s="98"/>
      <c r="T6" s="98"/>
      <c r="U6" s="98"/>
    </row>
    <row r="7" spans="2:50" s="97" customFormat="1" ht="14" customHeight="1" x14ac:dyDescent="0.45">
      <c r="B7" s="161" t="s">
        <v>145</v>
      </c>
      <c r="C7" s="161"/>
      <c r="D7" s="161"/>
      <c r="E7" s="161"/>
      <c r="F7" s="161"/>
      <c r="G7" s="161"/>
      <c r="H7" s="161"/>
      <c r="I7" s="161"/>
      <c r="J7" s="161"/>
      <c r="K7" s="161"/>
      <c r="L7" s="161"/>
      <c r="M7" s="161"/>
      <c r="N7" s="161"/>
      <c r="O7" s="161"/>
      <c r="P7" s="98"/>
      <c r="Q7" s="98"/>
      <c r="R7" s="98"/>
      <c r="S7" s="98"/>
      <c r="T7" s="98"/>
      <c r="U7" s="98"/>
    </row>
    <row r="8" spans="2:50" s="97" customFormat="1" ht="14" customHeight="1" x14ac:dyDescent="0.45">
      <c r="B8" s="147"/>
      <c r="C8" s="147"/>
      <c r="D8" s="147"/>
      <c r="E8" s="147"/>
      <c r="F8" s="147"/>
      <c r="G8" s="147"/>
      <c r="H8" s="147"/>
      <c r="I8" s="147"/>
      <c r="J8" s="147"/>
      <c r="K8" s="147"/>
      <c r="L8" s="147"/>
      <c r="M8" s="147"/>
      <c r="N8" s="147"/>
      <c r="O8" s="147"/>
      <c r="P8" s="98"/>
      <c r="Q8" s="98"/>
      <c r="R8" s="98"/>
      <c r="S8" s="98"/>
      <c r="T8" s="98"/>
      <c r="U8" s="98"/>
    </row>
    <row r="9" spans="2:50" s="97" customFormat="1" ht="14" customHeight="1" x14ac:dyDescent="0.45">
      <c r="B9" s="160" t="s">
        <v>147</v>
      </c>
      <c r="C9" s="160"/>
      <c r="D9" s="160"/>
      <c r="E9" s="160"/>
      <c r="F9" s="160"/>
      <c r="G9" s="160"/>
      <c r="H9" s="160"/>
      <c r="I9" s="160"/>
      <c r="J9" s="160"/>
      <c r="K9" s="160"/>
      <c r="L9" s="160"/>
      <c r="M9" s="160"/>
      <c r="N9" s="160"/>
      <c r="O9" s="160"/>
      <c r="P9" s="98"/>
      <c r="Q9" s="98"/>
      <c r="R9" s="98"/>
      <c r="S9" s="98"/>
      <c r="T9" s="98"/>
      <c r="U9" s="98"/>
    </row>
    <row r="10" spans="2:50" ht="14" customHeight="1" x14ac:dyDescent="0.4">
      <c r="B10" s="81"/>
    </row>
    <row r="11" spans="2:50" ht="14.45" customHeight="1" x14ac:dyDescent="0.4">
      <c r="C11" s="155" t="s">
        <v>45</v>
      </c>
      <c r="D11" s="156"/>
      <c r="E11" s="156"/>
      <c r="F11" s="156"/>
      <c r="G11" s="156"/>
      <c r="H11" s="156"/>
      <c r="I11" s="156"/>
      <c r="J11" s="156"/>
      <c r="K11" s="156"/>
      <c r="L11" s="156"/>
      <c r="M11" s="156"/>
      <c r="N11" s="156"/>
      <c r="O11" s="156"/>
      <c r="X11" s="82"/>
      <c r="Y11" s="82"/>
    </row>
    <row r="12" spans="2:50" ht="13.9" x14ac:dyDescent="0.4">
      <c r="B12" s="100"/>
      <c r="C12" s="101" t="s">
        <v>33</v>
      </c>
      <c r="D12" s="101" t="s">
        <v>34</v>
      </c>
      <c r="E12" s="101" t="s">
        <v>35</v>
      </c>
      <c r="F12" s="101" t="s">
        <v>36</v>
      </c>
      <c r="G12" s="101" t="s">
        <v>37</v>
      </c>
      <c r="H12" s="101" t="s">
        <v>38</v>
      </c>
      <c r="I12" s="101" t="s">
        <v>39</v>
      </c>
      <c r="J12" s="101" t="s">
        <v>40</v>
      </c>
      <c r="K12" s="101" t="s">
        <v>41</v>
      </c>
      <c r="L12" s="101" t="s">
        <v>42</v>
      </c>
      <c r="M12" s="101" t="s">
        <v>43</v>
      </c>
      <c r="N12" s="101" t="s">
        <v>44</v>
      </c>
      <c r="O12" s="101" t="s">
        <v>46</v>
      </c>
      <c r="X12" s="82"/>
      <c r="Y12" s="82"/>
    </row>
    <row r="13" spans="2:50" ht="13.9" x14ac:dyDescent="0.4">
      <c r="B13" s="101">
        <v>2018</v>
      </c>
      <c r="C13" s="105"/>
      <c r="D13" s="105"/>
      <c r="E13" s="105"/>
      <c r="F13" s="105"/>
      <c r="G13" s="105"/>
      <c r="H13" s="105"/>
      <c r="I13" s="105"/>
      <c r="J13" s="105"/>
      <c r="K13" s="105"/>
      <c r="L13" s="105"/>
      <c r="M13" s="105"/>
      <c r="N13" s="105"/>
      <c r="O13" s="99">
        <f t="shared" ref="O13:O25" si="0">SUM(C13:N13)</f>
        <v>0</v>
      </c>
    </row>
    <row r="14" spans="2:50" ht="13.9" x14ac:dyDescent="0.4">
      <c r="B14" s="101">
        <v>2019</v>
      </c>
      <c r="C14" s="105"/>
      <c r="D14" s="105"/>
      <c r="E14" s="105"/>
      <c r="F14" s="105"/>
      <c r="G14" s="105"/>
      <c r="H14" s="105"/>
      <c r="I14" s="105"/>
      <c r="J14" s="105"/>
      <c r="K14" s="105"/>
      <c r="L14" s="105"/>
      <c r="M14" s="105"/>
      <c r="N14" s="105"/>
      <c r="O14" s="99">
        <f t="shared" si="0"/>
        <v>0</v>
      </c>
      <c r="S14" s="152"/>
      <c r="T14" s="152"/>
      <c r="U14" s="152"/>
      <c r="V14" s="152"/>
      <c r="W14" s="152"/>
      <c r="X14" s="152"/>
      <c r="Y14" s="152"/>
      <c r="Z14" s="152"/>
      <c r="AA14" s="152"/>
      <c r="AB14" s="152"/>
      <c r="AC14" s="152"/>
      <c r="AD14" s="152"/>
      <c r="AE14" s="152"/>
      <c r="AF14" s="152"/>
    </row>
    <row r="15" spans="2:50" ht="13.9" x14ac:dyDescent="0.4">
      <c r="B15" s="101">
        <v>2020</v>
      </c>
      <c r="C15" s="105"/>
      <c r="D15" s="105"/>
      <c r="E15" s="105"/>
      <c r="F15" s="105"/>
      <c r="G15" s="105"/>
      <c r="H15" s="105"/>
      <c r="I15" s="105"/>
      <c r="J15" s="105"/>
      <c r="K15" s="105"/>
      <c r="L15" s="105"/>
      <c r="M15" s="105"/>
      <c r="N15" s="105"/>
      <c r="O15" s="99">
        <f t="shared" si="0"/>
        <v>0</v>
      </c>
    </row>
    <row r="16" spans="2:50" ht="13.9" x14ac:dyDescent="0.4">
      <c r="B16" s="101">
        <v>2021</v>
      </c>
      <c r="C16" s="105"/>
      <c r="D16" s="105"/>
      <c r="E16" s="105"/>
      <c r="F16" s="105"/>
      <c r="G16" s="105"/>
      <c r="H16" s="105"/>
      <c r="I16" s="105"/>
      <c r="J16" s="105"/>
      <c r="K16" s="105"/>
      <c r="L16" s="105"/>
      <c r="M16" s="105"/>
      <c r="N16" s="105"/>
      <c r="O16" s="99">
        <f t="shared" si="0"/>
        <v>0</v>
      </c>
    </row>
    <row r="17" spans="2:15" ht="13.9" x14ac:dyDescent="0.4">
      <c r="B17" s="101">
        <v>2022</v>
      </c>
      <c r="C17" s="105"/>
      <c r="D17" s="105"/>
      <c r="E17" s="105"/>
      <c r="F17" s="105"/>
      <c r="G17" s="105"/>
      <c r="H17" s="105"/>
      <c r="I17" s="105"/>
      <c r="J17" s="105"/>
      <c r="K17" s="105"/>
      <c r="L17" s="105"/>
      <c r="M17" s="105"/>
      <c r="N17" s="105"/>
      <c r="O17" s="99">
        <f t="shared" si="0"/>
        <v>0</v>
      </c>
    </row>
    <row r="18" spans="2:15" ht="13.9" x14ac:dyDescent="0.4">
      <c r="B18" s="101">
        <v>2023</v>
      </c>
      <c r="C18" s="105"/>
      <c r="D18" s="105"/>
      <c r="E18" s="105"/>
      <c r="F18" s="105"/>
      <c r="G18" s="105"/>
      <c r="H18" s="105"/>
      <c r="I18" s="105"/>
      <c r="J18" s="105"/>
      <c r="K18" s="105"/>
      <c r="L18" s="105"/>
      <c r="M18" s="105"/>
      <c r="N18" s="105"/>
      <c r="O18" s="99">
        <f t="shared" si="0"/>
        <v>0</v>
      </c>
    </row>
    <row r="19" spans="2:15" ht="13.9" x14ac:dyDescent="0.4">
      <c r="B19" s="101">
        <v>2024</v>
      </c>
      <c r="C19" s="105"/>
      <c r="D19" s="105"/>
      <c r="E19" s="105"/>
      <c r="F19" s="105"/>
      <c r="G19" s="105"/>
      <c r="H19" s="105"/>
      <c r="I19" s="105"/>
      <c r="J19" s="105"/>
      <c r="K19" s="105"/>
      <c r="L19" s="105"/>
      <c r="M19" s="105"/>
      <c r="N19" s="105"/>
      <c r="O19" s="99">
        <f t="shared" si="0"/>
        <v>0</v>
      </c>
    </row>
    <row r="20" spans="2:15" ht="13.9" x14ac:dyDescent="0.4">
      <c r="B20" s="101">
        <v>2025</v>
      </c>
      <c r="C20" s="105"/>
      <c r="D20" s="105"/>
      <c r="E20" s="105"/>
      <c r="F20" s="105"/>
      <c r="G20" s="105"/>
      <c r="H20" s="105"/>
      <c r="I20" s="105"/>
      <c r="J20" s="105"/>
      <c r="K20" s="105"/>
      <c r="L20" s="105"/>
      <c r="M20" s="105"/>
      <c r="N20" s="105"/>
      <c r="O20" s="99">
        <f t="shared" si="0"/>
        <v>0</v>
      </c>
    </row>
    <row r="21" spans="2:15" ht="13.9" x14ac:dyDescent="0.4">
      <c r="B21" s="101">
        <v>2026</v>
      </c>
      <c r="C21" s="105"/>
      <c r="D21" s="105"/>
      <c r="E21" s="105"/>
      <c r="F21" s="105"/>
      <c r="G21" s="105"/>
      <c r="H21" s="105"/>
      <c r="I21" s="105"/>
      <c r="J21" s="105"/>
      <c r="K21" s="105"/>
      <c r="L21" s="105"/>
      <c r="M21" s="105"/>
      <c r="N21" s="105"/>
      <c r="O21" s="99">
        <f t="shared" si="0"/>
        <v>0</v>
      </c>
    </row>
    <row r="22" spans="2:15" ht="13.9" x14ac:dyDescent="0.4">
      <c r="B22" s="101">
        <v>2027</v>
      </c>
      <c r="C22" s="105"/>
      <c r="D22" s="105"/>
      <c r="E22" s="105"/>
      <c r="F22" s="105"/>
      <c r="G22" s="105"/>
      <c r="H22" s="105"/>
      <c r="I22" s="105"/>
      <c r="J22" s="105"/>
      <c r="K22" s="105"/>
      <c r="L22" s="105"/>
      <c r="M22" s="105"/>
      <c r="N22" s="105"/>
      <c r="O22" s="99">
        <f t="shared" si="0"/>
        <v>0</v>
      </c>
    </row>
    <row r="23" spans="2:15" ht="13.9" x14ac:dyDescent="0.4">
      <c r="B23" s="101">
        <v>2028</v>
      </c>
      <c r="C23" s="105"/>
      <c r="D23" s="105"/>
      <c r="E23" s="105"/>
      <c r="F23" s="105"/>
      <c r="G23" s="105"/>
      <c r="H23" s="105"/>
      <c r="I23" s="105"/>
      <c r="J23" s="105"/>
      <c r="K23" s="105"/>
      <c r="L23" s="105"/>
      <c r="M23" s="105"/>
      <c r="N23" s="105"/>
      <c r="O23" s="99">
        <f t="shared" si="0"/>
        <v>0</v>
      </c>
    </row>
    <row r="24" spans="2:15" ht="13.9" x14ac:dyDescent="0.4">
      <c r="B24" s="101">
        <v>2029</v>
      </c>
      <c r="C24" s="105"/>
      <c r="D24" s="105"/>
      <c r="E24" s="105"/>
      <c r="F24" s="105"/>
      <c r="G24" s="105"/>
      <c r="H24" s="105"/>
      <c r="I24" s="105"/>
      <c r="J24" s="105"/>
      <c r="K24" s="105"/>
      <c r="L24" s="105"/>
      <c r="M24" s="105"/>
      <c r="N24" s="105"/>
      <c r="O24" s="99">
        <f t="shared" si="0"/>
        <v>0</v>
      </c>
    </row>
    <row r="25" spans="2:15" ht="13.9" x14ac:dyDescent="0.4">
      <c r="B25" s="101">
        <v>2030</v>
      </c>
      <c r="C25" s="105"/>
      <c r="D25" s="105"/>
      <c r="E25" s="105"/>
      <c r="F25" s="105"/>
      <c r="G25" s="105"/>
      <c r="H25" s="105"/>
      <c r="I25" s="105"/>
      <c r="J25" s="105"/>
      <c r="K25" s="105"/>
      <c r="L25" s="105"/>
      <c r="M25" s="105"/>
      <c r="N25" s="105"/>
      <c r="O25" s="99">
        <f t="shared" si="0"/>
        <v>0</v>
      </c>
    </row>
    <row r="26" spans="2:15" ht="13.9" x14ac:dyDescent="0.4">
      <c r="B26" s="85"/>
      <c r="C26" s="86"/>
      <c r="D26" s="86"/>
      <c r="E26" s="86"/>
      <c r="F26" s="86"/>
      <c r="G26" s="86"/>
      <c r="H26" s="86"/>
      <c r="I26" s="86"/>
      <c r="J26" s="86"/>
      <c r="K26" s="86"/>
      <c r="L26" s="86"/>
      <c r="M26" s="86"/>
      <c r="N26" s="86"/>
      <c r="O26" s="87"/>
    </row>
    <row r="27" spans="2:15" ht="13.9" x14ac:dyDescent="0.4">
      <c r="B27" s="85"/>
      <c r="C27" s="87"/>
      <c r="D27" s="87"/>
      <c r="E27" s="87"/>
      <c r="F27" s="87"/>
      <c r="G27" s="87"/>
      <c r="H27" s="87"/>
      <c r="I27" s="87"/>
      <c r="J27" s="87"/>
      <c r="K27" s="87"/>
      <c r="L27" s="87"/>
      <c r="M27" s="87"/>
      <c r="N27" s="87"/>
      <c r="O27" s="87"/>
    </row>
    <row r="28" spans="2:15" ht="13.9" x14ac:dyDescent="0.4">
      <c r="B28" s="85"/>
      <c r="C28" s="87"/>
      <c r="D28" s="87"/>
      <c r="E28" s="87"/>
      <c r="F28" s="87"/>
      <c r="G28" s="87"/>
      <c r="H28" s="87"/>
      <c r="I28" s="87"/>
      <c r="J28" s="87"/>
      <c r="K28" s="87"/>
      <c r="L28" s="87"/>
      <c r="M28" s="87"/>
      <c r="N28" s="87"/>
      <c r="O28" s="87"/>
    </row>
    <row r="80" spans="2:15" ht="22.25" customHeight="1" x14ac:dyDescent="0.35">
      <c r="B80" s="159" t="s">
        <v>50</v>
      </c>
      <c r="C80" s="159"/>
      <c r="D80" s="159"/>
      <c r="E80" s="159"/>
      <c r="F80" s="159"/>
      <c r="G80" s="159"/>
      <c r="H80" s="159"/>
      <c r="I80" s="159"/>
      <c r="J80" s="159"/>
      <c r="K80" s="159"/>
      <c r="L80" s="159"/>
      <c r="M80" s="159"/>
      <c r="N80" s="159"/>
      <c r="O80" s="159"/>
    </row>
    <row r="82" spans="2:25" ht="30.4" customHeight="1" x14ac:dyDescent="0.35">
      <c r="B82" s="161" t="s">
        <v>142</v>
      </c>
      <c r="C82" s="161"/>
      <c r="D82" s="161"/>
      <c r="E82" s="161"/>
      <c r="F82" s="161"/>
      <c r="G82" s="161"/>
      <c r="H82" s="161"/>
      <c r="I82" s="161"/>
      <c r="J82" s="161"/>
      <c r="K82" s="161"/>
      <c r="L82" s="161"/>
      <c r="M82" s="161"/>
      <c r="N82" s="161"/>
      <c r="O82" s="161"/>
      <c r="S82" s="82"/>
      <c r="T82" s="82"/>
      <c r="U82" s="82"/>
      <c r="V82" s="82"/>
      <c r="W82" s="82"/>
      <c r="X82" s="82"/>
      <c r="Y82" s="82"/>
    </row>
    <row r="83" spans="2:25" ht="14.25" x14ac:dyDescent="0.45">
      <c r="B83" s="148" t="s">
        <v>148</v>
      </c>
    </row>
    <row r="84" spans="2:25" ht="20.75" customHeight="1" x14ac:dyDescent="0.35">
      <c r="C84" s="103"/>
    </row>
    <row r="85" spans="2:25" ht="13.9" x14ac:dyDescent="0.4">
      <c r="B85" s="102" t="s">
        <v>143</v>
      </c>
      <c r="C85" s="103"/>
      <c r="D85" s="104"/>
    </row>
    <row r="86" spans="2:25" ht="13.8" customHeight="1" x14ac:dyDescent="0.35">
      <c r="C86" s="103"/>
      <c r="D86" s="103"/>
      <c r="E86" s="82"/>
      <c r="F86" s="82"/>
      <c r="G86" s="82"/>
      <c r="H86" s="82"/>
      <c r="I86" s="82"/>
      <c r="J86" s="82"/>
      <c r="K86" s="82"/>
      <c r="L86" s="82"/>
      <c r="M86" s="82"/>
      <c r="N86" s="82"/>
    </row>
    <row r="87" spans="2:25" ht="13.8" customHeight="1" x14ac:dyDescent="0.4">
      <c r="B87" s="103" t="s">
        <v>121</v>
      </c>
      <c r="C87" s="103"/>
      <c r="D87" s="103"/>
      <c r="E87" s="82"/>
      <c r="F87" s="82"/>
      <c r="G87" s="82"/>
      <c r="H87" s="82"/>
      <c r="I87" s="82"/>
      <c r="J87" s="82"/>
      <c r="K87" s="82"/>
      <c r="L87" s="82"/>
      <c r="M87" s="82"/>
      <c r="N87" s="82"/>
    </row>
    <row r="88" spans="2:25" ht="13.8" customHeight="1" x14ac:dyDescent="0.35">
      <c r="B88" s="134"/>
      <c r="C88" s="82"/>
      <c r="D88" s="82"/>
      <c r="E88" s="82"/>
      <c r="F88" s="82"/>
      <c r="G88" s="82"/>
      <c r="H88" s="82"/>
      <c r="I88" s="82"/>
      <c r="J88" s="82"/>
      <c r="K88" s="82"/>
      <c r="L88" s="82"/>
      <c r="M88" s="82"/>
      <c r="N88" s="82"/>
    </row>
    <row r="89" spans="2:25" ht="13.8" customHeight="1" x14ac:dyDescent="0.35">
      <c r="B89" s="154" t="s">
        <v>118</v>
      </c>
      <c r="C89" s="154"/>
      <c r="D89" s="103"/>
      <c r="E89" s="103"/>
      <c r="F89" s="103"/>
      <c r="G89" s="103"/>
      <c r="H89" s="103"/>
      <c r="I89" s="103"/>
      <c r="J89" s="103"/>
      <c r="K89" s="103"/>
      <c r="L89" s="103"/>
      <c r="M89" s="103"/>
      <c r="N89" s="103"/>
      <c r="O89" s="104"/>
    </row>
    <row r="90" spans="2:25" ht="19.899999999999999" customHeight="1" x14ac:dyDescent="0.35">
      <c r="B90" s="152" t="s">
        <v>144</v>
      </c>
      <c r="C90" s="152"/>
      <c r="D90" s="152"/>
      <c r="E90" s="152"/>
      <c r="F90" s="152"/>
      <c r="G90" s="152"/>
      <c r="H90" s="152"/>
      <c r="I90" s="152"/>
      <c r="J90" s="152"/>
      <c r="K90" s="152"/>
      <c r="L90" s="152"/>
      <c r="M90" s="152"/>
      <c r="N90" s="152"/>
      <c r="O90" s="152"/>
    </row>
    <row r="92" spans="2:25" ht="13.9" x14ac:dyDescent="0.4">
      <c r="B92" s="157" t="s">
        <v>48</v>
      </c>
      <c r="C92" s="158"/>
      <c r="D92" s="158"/>
      <c r="E92" s="158"/>
      <c r="F92" s="158"/>
      <c r="G92" s="99"/>
    </row>
    <row r="93" spans="2:25" x14ac:dyDescent="0.35">
      <c r="B93" s="80" t="s">
        <v>49</v>
      </c>
    </row>
    <row r="95" spans="2:25" ht="13.9" x14ac:dyDescent="0.35">
      <c r="C95" s="153" t="s">
        <v>51</v>
      </c>
      <c r="D95" s="153"/>
      <c r="N95" s="82"/>
    </row>
    <row r="96" spans="2:25" ht="13.9" x14ac:dyDescent="0.4">
      <c r="C96" s="101">
        <v>2018</v>
      </c>
      <c r="D96" s="99" t="e">
        <f t="shared" ref="D96:D108" si="1">$O13/$G$92</f>
        <v>#DIV/0!</v>
      </c>
    </row>
    <row r="97" spans="2:16" ht="13.9" x14ac:dyDescent="0.4">
      <c r="C97" s="101">
        <v>2019</v>
      </c>
      <c r="D97" s="99" t="e">
        <f t="shared" si="1"/>
        <v>#DIV/0!</v>
      </c>
    </row>
    <row r="98" spans="2:16" ht="13.9" x14ac:dyDescent="0.4">
      <c r="C98" s="101">
        <v>2020</v>
      </c>
      <c r="D98" s="99" t="e">
        <f t="shared" si="1"/>
        <v>#DIV/0!</v>
      </c>
    </row>
    <row r="99" spans="2:16" ht="13.9" x14ac:dyDescent="0.4">
      <c r="C99" s="101">
        <v>2021</v>
      </c>
      <c r="D99" s="99" t="e">
        <f t="shared" si="1"/>
        <v>#DIV/0!</v>
      </c>
    </row>
    <row r="100" spans="2:16" ht="13.9" x14ac:dyDescent="0.4">
      <c r="C100" s="101">
        <v>2022</v>
      </c>
      <c r="D100" s="99" t="e">
        <f t="shared" si="1"/>
        <v>#DIV/0!</v>
      </c>
    </row>
    <row r="101" spans="2:16" ht="13.9" x14ac:dyDescent="0.4">
      <c r="C101" s="101">
        <v>2023</v>
      </c>
      <c r="D101" s="99" t="e">
        <f t="shared" si="1"/>
        <v>#DIV/0!</v>
      </c>
    </row>
    <row r="102" spans="2:16" ht="13.9" x14ac:dyDescent="0.4">
      <c r="C102" s="101">
        <v>2024</v>
      </c>
      <c r="D102" s="99" t="e">
        <f t="shared" si="1"/>
        <v>#DIV/0!</v>
      </c>
    </row>
    <row r="103" spans="2:16" ht="13.9" x14ac:dyDescent="0.4">
      <c r="C103" s="101">
        <v>2025</v>
      </c>
      <c r="D103" s="99" t="e">
        <f t="shared" si="1"/>
        <v>#DIV/0!</v>
      </c>
    </row>
    <row r="104" spans="2:16" ht="13.9" x14ac:dyDescent="0.4">
      <c r="C104" s="101">
        <v>2026</v>
      </c>
      <c r="D104" s="99" t="e">
        <f t="shared" si="1"/>
        <v>#DIV/0!</v>
      </c>
    </row>
    <row r="105" spans="2:16" ht="13.9" x14ac:dyDescent="0.4">
      <c r="C105" s="101">
        <v>2027</v>
      </c>
      <c r="D105" s="99" t="e">
        <f t="shared" si="1"/>
        <v>#DIV/0!</v>
      </c>
    </row>
    <row r="106" spans="2:16" ht="13.9" x14ac:dyDescent="0.4">
      <c r="C106" s="101">
        <v>2028</v>
      </c>
      <c r="D106" s="99" t="e">
        <f t="shared" si="1"/>
        <v>#DIV/0!</v>
      </c>
    </row>
    <row r="107" spans="2:16" ht="13.9" x14ac:dyDescent="0.4">
      <c r="C107" s="101">
        <v>2029</v>
      </c>
      <c r="D107" s="99" t="e">
        <f t="shared" si="1"/>
        <v>#DIV/0!</v>
      </c>
    </row>
    <row r="108" spans="2:16" ht="13.9" x14ac:dyDescent="0.4">
      <c r="C108" s="101">
        <v>2030</v>
      </c>
      <c r="D108" s="99" t="e">
        <f t="shared" si="1"/>
        <v>#DIV/0!</v>
      </c>
    </row>
    <row r="110" spans="2:16" x14ac:dyDescent="0.35">
      <c r="C110" s="82"/>
      <c r="D110" s="82"/>
    </row>
    <row r="112" spans="2:16" x14ac:dyDescent="0.35">
      <c r="B112" s="82"/>
      <c r="E112" s="82"/>
      <c r="F112" s="82"/>
      <c r="G112" s="82"/>
      <c r="H112" s="82"/>
      <c r="I112" s="82"/>
      <c r="J112" s="82"/>
      <c r="K112" s="82"/>
      <c r="L112" s="82"/>
      <c r="M112" s="82"/>
      <c r="N112" s="82"/>
      <c r="O112" s="82"/>
      <c r="P112" s="82"/>
    </row>
    <row r="113" spans="2:2" ht="13.9" x14ac:dyDescent="0.4">
      <c r="B113" s="135"/>
    </row>
  </sheetData>
  <mergeCells count="13">
    <mergeCell ref="S14:AF14"/>
    <mergeCell ref="B92:F92"/>
    <mergeCell ref="B80:O80"/>
    <mergeCell ref="B9:O9"/>
    <mergeCell ref="B7:O7"/>
    <mergeCell ref="B82:O82"/>
    <mergeCell ref="B90:O90"/>
    <mergeCell ref="C95:D95"/>
    <mergeCell ref="B5:C5"/>
    <mergeCell ref="B89:C89"/>
    <mergeCell ref="C11:O11"/>
    <mergeCell ref="B3:O3"/>
    <mergeCell ref="B6:O6"/>
  </mergeCells>
  <phoneticPr fontId="12" type="noConversion"/>
  <hyperlinks>
    <hyperlink ref="B9:O9" location="'Water stewardship'!G92" display="For additional insights, water use intensity may be calculated below the monthly usage data tables." xr:uid="{C1EBE694-0D75-47B7-9578-D0ACC4E779F2}"/>
    <hyperlink ref="B83" r:id="rId1" display="Source: energystar.gov" xr:uid="{D52F4E7D-8E9F-4EA4-878E-0F241172F7A8}"/>
  </hyperlinks>
  <pageMargins left="0.7" right="0.7" top="0.75" bottom="0.75" header="0.3" footer="0.3"/>
  <pageSetup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257FB-72D2-489D-A710-5178047A6F8E}">
  <sheetPr>
    <tabColor rgb="FFA30CD2"/>
  </sheetPr>
  <dimension ref="B2:Y120"/>
  <sheetViews>
    <sheetView showGridLines="0" zoomScaleNormal="100" workbookViewId="0">
      <selection activeCell="B39" sqref="B39"/>
    </sheetView>
  </sheetViews>
  <sheetFormatPr defaultRowHeight="14.25" x14ac:dyDescent="0.45"/>
  <cols>
    <col min="1" max="1" width="13.46484375" customWidth="1"/>
    <col min="2" max="2" width="31.46484375" customWidth="1"/>
    <col min="3" max="3" width="28.6640625" bestFit="1" customWidth="1"/>
    <col min="4" max="4" width="14.33203125" bestFit="1" customWidth="1"/>
    <col min="5" max="5" width="7.796875" bestFit="1" customWidth="1"/>
    <col min="7" max="7" width="11" customWidth="1"/>
    <col min="8" max="8" width="9.86328125" customWidth="1"/>
  </cols>
  <sheetData>
    <row r="2" spans="2:25" ht="14.45" customHeight="1" x14ac:dyDescent="0.45">
      <c r="B2" s="163" t="s">
        <v>53</v>
      </c>
      <c r="C2" s="163"/>
      <c r="D2" s="163"/>
      <c r="E2" s="163"/>
      <c r="F2" s="163"/>
      <c r="G2" s="163"/>
      <c r="H2" s="163"/>
      <c r="I2" s="163"/>
      <c r="J2" s="163"/>
      <c r="K2" s="163"/>
      <c r="L2" s="163"/>
      <c r="M2" s="163"/>
      <c r="N2" s="163"/>
      <c r="O2" s="163"/>
      <c r="P2" s="163"/>
      <c r="Q2" s="163"/>
      <c r="R2" s="163"/>
      <c r="S2" s="163"/>
      <c r="T2" s="163"/>
      <c r="U2" s="163"/>
      <c r="V2" s="163"/>
      <c r="W2" s="163"/>
      <c r="X2" s="163"/>
      <c r="Y2" s="46"/>
    </row>
    <row r="3" spans="2:25" ht="14.45" customHeight="1" x14ac:dyDescent="0.45">
      <c r="B3" s="163"/>
      <c r="C3" s="163"/>
      <c r="D3" s="163"/>
      <c r="E3" s="163"/>
      <c r="F3" s="163"/>
      <c r="G3" s="163"/>
      <c r="H3" s="163"/>
      <c r="I3" s="163"/>
      <c r="J3" s="163"/>
      <c r="K3" s="163"/>
      <c r="L3" s="163"/>
      <c r="M3" s="163"/>
      <c r="N3" s="163"/>
      <c r="O3" s="163"/>
      <c r="P3" s="163"/>
      <c r="Q3" s="163"/>
      <c r="R3" s="163"/>
      <c r="S3" s="163"/>
      <c r="T3" s="163"/>
      <c r="U3" s="163"/>
      <c r="V3" s="163"/>
      <c r="W3" s="163"/>
      <c r="X3" s="163"/>
      <c r="Y3" s="46"/>
    </row>
    <row r="4" spans="2:25" ht="14.45" customHeight="1" x14ac:dyDescent="0.45">
      <c r="B4" s="163"/>
      <c r="C4" s="163"/>
      <c r="D4" s="163"/>
      <c r="E4" s="163"/>
      <c r="F4" s="163"/>
      <c r="G4" s="163"/>
      <c r="H4" s="163"/>
      <c r="I4" s="163"/>
      <c r="J4" s="163"/>
      <c r="K4" s="163"/>
      <c r="L4" s="163"/>
      <c r="M4" s="163"/>
      <c r="N4" s="163"/>
      <c r="O4" s="163"/>
      <c r="P4" s="163"/>
      <c r="Q4" s="163"/>
      <c r="R4" s="163"/>
      <c r="S4" s="163"/>
      <c r="T4" s="163"/>
      <c r="U4" s="163"/>
      <c r="V4" s="163"/>
      <c r="W4" s="163"/>
      <c r="X4" s="163"/>
    </row>
    <row r="5" spans="2:25" ht="14.45" customHeight="1" x14ac:dyDescent="0.45">
      <c r="B5" s="53"/>
      <c r="C5" s="53"/>
      <c r="D5" s="53"/>
      <c r="E5" s="53"/>
      <c r="F5" s="53"/>
      <c r="G5" s="53"/>
      <c r="H5" s="53"/>
      <c r="I5" s="53"/>
      <c r="J5" s="53"/>
      <c r="K5" s="53"/>
      <c r="L5" s="53"/>
      <c r="M5" s="53"/>
      <c r="N5" s="53"/>
      <c r="O5" s="53"/>
      <c r="P5" s="53"/>
      <c r="Q5" s="53"/>
      <c r="R5" s="53"/>
      <c r="S5" s="53"/>
      <c r="T5" s="53"/>
      <c r="U5" s="53"/>
      <c r="V5" s="53"/>
      <c r="W5" s="53"/>
      <c r="X5" s="53"/>
    </row>
    <row r="6" spans="2:25" ht="14.45" customHeight="1" x14ac:dyDescent="0.45">
      <c r="B6" s="164" t="s">
        <v>52</v>
      </c>
      <c r="C6" s="164"/>
      <c r="D6" s="19"/>
      <c r="E6" s="19"/>
      <c r="F6" s="19"/>
      <c r="G6" s="19"/>
      <c r="H6" s="19"/>
      <c r="I6" s="19"/>
      <c r="J6" s="19"/>
      <c r="K6" s="19"/>
      <c r="L6" s="19"/>
      <c r="M6" s="19"/>
      <c r="N6" s="19"/>
      <c r="O6" s="19"/>
      <c r="P6" s="19"/>
      <c r="Q6" s="19"/>
      <c r="R6" s="19"/>
      <c r="S6" s="19"/>
      <c r="T6" s="19"/>
      <c r="U6" s="19"/>
    </row>
    <row r="7" spans="2:25" ht="14.45" customHeight="1" x14ac:dyDescent="0.45">
      <c r="B7" s="19" t="s">
        <v>109</v>
      </c>
      <c r="C7" s="19"/>
      <c r="D7" s="19"/>
      <c r="E7" s="19"/>
      <c r="F7" s="19"/>
      <c r="G7" s="19"/>
      <c r="H7" s="19"/>
      <c r="I7" s="19"/>
      <c r="J7" s="19"/>
      <c r="K7" s="19"/>
      <c r="L7" s="19"/>
      <c r="M7" s="19"/>
      <c r="N7" s="19"/>
      <c r="O7" s="19"/>
      <c r="P7" s="19"/>
      <c r="Q7" s="19"/>
      <c r="R7" s="19"/>
      <c r="S7" s="19"/>
      <c r="T7" s="19"/>
      <c r="U7" s="19"/>
    </row>
    <row r="8" spans="2:25" ht="14.45" customHeight="1" x14ac:dyDescent="0.45">
      <c r="B8" s="19"/>
      <c r="C8" s="19"/>
      <c r="D8" s="19"/>
      <c r="E8" s="19"/>
      <c r="F8" s="19"/>
      <c r="G8" s="19"/>
      <c r="H8" s="19"/>
      <c r="I8" s="19"/>
      <c r="J8" s="19"/>
      <c r="K8" s="19"/>
      <c r="L8" s="19"/>
      <c r="M8" s="19"/>
      <c r="N8" s="19"/>
      <c r="O8" s="19"/>
      <c r="P8" s="19"/>
      <c r="Q8" s="19"/>
      <c r="R8" s="19"/>
      <c r="S8" s="19"/>
      <c r="T8" s="19"/>
      <c r="U8" s="19"/>
    </row>
    <row r="9" spans="2:25" ht="14.45" customHeight="1" x14ac:dyDescent="0.45">
      <c r="B9" s="19"/>
      <c r="C9" s="19"/>
      <c r="D9" s="19"/>
      <c r="E9" s="19"/>
      <c r="F9" s="19"/>
      <c r="G9" s="19"/>
      <c r="H9" s="19"/>
      <c r="I9" s="19"/>
      <c r="J9" s="19"/>
      <c r="K9" s="19"/>
      <c r="L9" s="19"/>
      <c r="M9" s="19"/>
      <c r="N9" s="19"/>
      <c r="O9" s="19"/>
      <c r="P9" s="19"/>
      <c r="Q9" s="19"/>
      <c r="R9" s="19"/>
      <c r="S9" s="19"/>
      <c r="T9" s="19"/>
      <c r="U9" s="19"/>
    </row>
    <row r="10" spans="2:25" ht="33" customHeight="1" x14ac:dyDescent="0.45">
      <c r="B10" s="162" t="s">
        <v>110</v>
      </c>
      <c r="C10" s="162"/>
      <c r="D10" s="162"/>
      <c r="E10" s="162"/>
      <c r="F10" s="19"/>
      <c r="G10" s="19"/>
      <c r="H10" s="19"/>
      <c r="I10" s="19"/>
      <c r="J10" s="166" t="s">
        <v>111</v>
      </c>
      <c r="K10" s="166"/>
      <c r="L10" s="166"/>
      <c r="M10" s="166"/>
      <c r="N10" s="166"/>
      <c r="O10" s="166"/>
      <c r="P10" s="166"/>
      <c r="Q10" s="166"/>
      <c r="R10" s="166"/>
      <c r="S10" s="166"/>
      <c r="T10" s="19"/>
      <c r="U10" s="19"/>
    </row>
    <row r="11" spans="2:25" x14ac:dyDescent="0.45">
      <c r="B11" s="162"/>
      <c r="C11" s="162"/>
      <c r="D11" s="162"/>
      <c r="E11" s="162"/>
      <c r="F11" s="20"/>
      <c r="G11" s="20"/>
      <c r="H11" s="20"/>
      <c r="I11" s="20"/>
      <c r="J11" s="166"/>
      <c r="K11" s="166"/>
      <c r="L11" s="166"/>
      <c r="M11" s="166"/>
      <c r="N11" s="166"/>
      <c r="O11" s="166"/>
      <c r="P11" s="166"/>
      <c r="Q11" s="166"/>
      <c r="R11" s="166"/>
      <c r="S11" s="166"/>
      <c r="T11" s="20"/>
      <c r="U11" s="20"/>
      <c r="V11" s="20"/>
      <c r="W11" s="20"/>
      <c r="X11" s="20"/>
    </row>
    <row r="12" spans="2:25" x14ac:dyDescent="0.45">
      <c r="C12" s="20"/>
      <c r="D12" s="20"/>
      <c r="E12" s="20"/>
      <c r="F12" s="20"/>
      <c r="G12" s="20"/>
      <c r="H12" s="20"/>
      <c r="I12" s="20"/>
      <c r="J12" s="166"/>
      <c r="K12" s="166"/>
      <c r="L12" s="166"/>
      <c r="M12" s="166"/>
      <c r="N12" s="166"/>
      <c r="O12" s="166"/>
      <c r="P12" s="166"/>
      <c r="Q12" s="166"/>
      <c r="R12" s="166"/>
      <c r="S12" s="166"/>
      <c r="T12" s="20"/>
      <c r="U12" s="20"/>
      <c r="V12" s="20"/>
      <c r="W12" s="20"/>
      <c r="X12" s="20"/>
    </row>
    <row r="13" spans="2:25" ht="67.25" customHeight="1" thickBot="1" x14ac:dyDescent="0.5">
      <c r="B13" s="47" t="s">
        <v>70</v>
      </c>
      <c r="J13" s="165" t="s">
        <v>76</v>
      </c>
      <c r="K13" s="165"/>
      <c r="L13" s="165"/>
      <c r="M13" s="165"/>
      <c r="N13" s="165"/>
      <c r="O13" s="165"/>
      <c r="P13" s="165"/>
      <c r="Q13" s="165"/>
      <c r="R13" s="165"/>
      <c r="S13" s="165"/>
    </row>
    <row r="14" spans="2:25" ht="15" thickBot="1" x14ac:dyDescent="0.5">
      <c r="B14" s="55" t="s">
        <v>54</v>
      </c>
      <c r="C14" s="56" t="s">
        <v>55</v>
      </c>
      <c r="D14" s="57" t="s">
        <v>56</v>
      </c>
    </row>
    <row r="15" spans="2:25" x14ac:dyDescent="0.45">
      <c r="B15" s="58" t="s">
        <v>57</v>
      </c>
      <c r="C15" s="59">
        <v>8.31</v>
      </c>
      <c r="D15" s="60" t="s">
        <v>58</v>
      </c>
    </row>
    <row r="16" spans="2:25" x14ac:dyDescent="0.45">
      <c r="B16" s="61" t="s">
        <v>59</v>
      </c>
      <c r="C16" s="54">
        <v>9.4499999999999993</v>
      </c>
      <c r="D16" s="62" t="s">
        <v>58</v>
      </c>
    </row>
    <row r="17" spans="2:4" x14ac:dyDescent="0.45">
      <c r="B17" s="61" t="s">
        <v>60</v>
      </c>
      <c r="C17" s="68">
        <v>5.4440000000000002E-2</v>
      </c>
      <c r="D17" s="62" t="s">
        <v>61</v>
      </c>
    </row>
    <row r="18" spans="2:4" x14ac:dyDescent="0.45">
      <c r="B18" s="61" t="s">
        <v>62</v>
      </c>
      <c r="C18" s="54">
        <v>10.210000000000001</v>
      </c>
      <c r="D18" s="63" t="s">
        <v>58</v>
      </c>
    </row>
    <row r="19" spans="2:4" x14ac:dyDescent="0.45">
      <c r="B19" s="61" t="s">
        <v>63</v>
      </c>
      <c r="C19" s="54">
        <v>5.75</v>
      </c>
      <c r="D19" s="62" t="s">
        <v>58</v>
      </c>
    </row>
    <row r="20" spans="2:4" x14ac:dyDescent="0.45">
      <c r="B20" s="61" t="s">
        <v>64</v>
      </c>
      <c r="C20" s="54">
        <v>9.75</v>
      </c>
      <c r="D20" s="63" t="s">
        <v>58</v>
      </c>
    </row>
    <row r="21" spans="2:4" x14ac:dyDescent="0.45">
      <c r="B21" s="67" t="s">
        <v>65</v>
      </c>
      <c r="C21" s="54">
        <v>4.5</v>
      </c>
      <c r="D21" s="69" t="s">
        <v>58</v>
      </c>
    </row>
    <row r="22" spans="2:4" x14ac:dyDescent="0.45">
      <c r="B22" s="61" t="s">
        <v>66</v>
      </c>
      <c r="C22" s="54">
        <v>5.68</v>
      </c>
      <c r="D22" s="63" t="s">
        <v>58</v>
      </c>
    </row>
    <row r="23" spans="2:4" x14ac:dyDescent="0.45">
      <c r="B23" s="61" t="s">
        <v>67</v>
      </c>
      <c r="C23" s="54">
        <v>8.7799999999999994</v>
      </c>
      <c r="D23" s="63" t="s">
        <v>58</v>
      </c>
    </row>
    <row r="24" spans="2:4" ht="14.65" thickBot="1" x14ac:dyDescent="0.5">
      <c r="B24" s="64" t="s">
        <v>68</v>
      </c>
      <c r="C24" s="65">
        <v>11.27</v>
      </c>
      <c r="D24" s="66" t="s">
        <v>58</v>
      </c>
    </row>
    <row r="26" spans="2:4" x14ac:dyDescent="0.45">
      <c r="B26" s="42" t="s">
        <v>69</v>
      </c>
    </row>
    <row r="27" spans="2:4" x14ac:dyDescent="0.45">
      <c r="C27" s="42"/>
    </row>
    <row r="28" spans="2:4" x14ac:dyDescent="0.45">
      <c r="C28" s="42"/>
    </row>
    <row r="29" spans="2:4" x14ac:dyDescent="0.45">
      <c r="C29" s="42"/>
    </row>
    <row r="30" spans="2:4" x14ac:dyDescent="0.45">
      <c r="C30" s="42"/>
    </row>
    <row r="31" spans="2:4" x14ac:dyDescent="0.45">
      <c r="C31" s="42"/>
    </row>
    <row r="32" spans="2:4" x14ac:dyDescent="0.45">
      <c r="C32" s="42"/>
    </row>
    <row r="33" spans="2:10" x14ac:dyDescent="0.45">
      <c r="C33" s="42"/>
    </row>
    <row r="34" spans="2:10" x14ac:dyDescent="0.45">
      <c r="C34" s="42"/>
    </row>
    <row r="35" spans="2:10" x14ac:dyDescent="0.45">
      <c r="C35" s="42"/>
    </row>
    <row r="36" spans="2:10" x14ac:dyDescent="0.45">
      <c r="C36" s="42"/>
    </row>
    <row r="37" spans="2:10" x14ac:dyDescent="0.45">
      <c r="C37" s="42"/>
    </row>
    <row r="38" spans="2:10" x14ac:dyDescent="0.45">
      <c r="C38" s="42"/>
      <c r="J38" s="42" t="s">
        <v>69</v>
      </c>
    </row>
    <row r="39" spans="2:10" x14ac:dyDescent="0.45">
      <c r="C39" s="42"/>
    </row>
    <row r="40" spans="2:10" x14ac:dyDescent="0.45">
      <c r="C40" s="42"/>
    </row>
    <row r="41" spans="2:10" x14ac:dyDescent="0.45">
      <c r="C41" s="42"/>
    </row>
    <row r="42" spans="2:10" x14ac:dyDescent="0.45">
      <c r="B42" s="45" t="s">
        <v>108</v>
      </c>
      <c r="C42" s="42"/>
    </row>
    <row r="43" spans="2:10" ht="14.65" thickBot="1" x14ac:dyDescent="0.5">
      <c r="C43" s="42"/>
    </row>
    <row r="44" spans="2:10" ht="14.65" x14ac:dyDescent="0.45">
      <c r="B44" s="72" t="s">
        <v>77</v>
      </c>
      <c r="C44" s="71" t="s">
        <v>78</v>
      </c>
    </row>
    <row r="45" spans="2:10" ht="14.65" thickBot="1" x14ac:dyDescent="0.5">
      <c r="B45" s="73"/>
      <c r="C45" s="70" t="s">
        <v>79</v>
      </c>
    </row>
    <row r="46" spans="2:10" x14ac:dyDescent="0.45">
      <c r="B46" s="74" t="s">
        <v>80</v>
      </c>
      <c r="C46" s="77">
        <v>1097.5999999999999</v>
      </c>
    </row>
    <row r="47" spans="2:10" x14ac:dyDescent="0.45">
      <c r="B47" s="75" t="s">
        <v>81</v>
      </c>
      <c r="C47" s="78">
        <v>534.1</v>
      </c>
    </row>
    <row r="48" spans="2:10" x14ac:dyDescent="0.45">
      <c r="B48" s="75" t="s">
        <v>82</v>
      </c>
      <c r="C48" s="78">
        <v>846.6</v>
      </c>
    </row>
    <row r="49" spans="2:3" x14ac:dyDescent="0.45">
      <c r="B49" s="75" t="s">
        <v>83</v>
      </c>
      <c r="C49" s="78">
        <v>513.5</v>
      </c>
    </row>
    <row r="50" spans="2:3" x14ac:dyDescent="0.45">
      <c r="B50" s="75" t="s">
        <v>84</v>
      </c>
      <c r="C50" s="78">
        <v>818.6</v>
      </c>
    </row>
    <row r="51" spans="2:3" x14ac:dyDescent="0.45">
      <c r="B51" s="75" t="s">
        <v>85</v>
      </c>
      <c r="C51" s="78">
        <v>835.1</v>
      </c>
    </row>
    <row r="52" spans="2:3" x14ac:dyDescent="0.45">
      <c r="B52" s="75" t="s">
        <v>86</v>
      </c>
      <c r="C52" s="78">
        <v>1143.2</v>
      </c>
    </row>
    <row r="53" spans="2:3" x14ac:dyDescent="0.45">
      <c r="B53" s="75" t="s">
        <v>87</v>
      </c>
      <c r="C53" s="78">
        <v>1653</v>
      </c>
    </row>
    <row r="54" spans="2:3" x14ac:dyDescent="0.45">
      <c r="B54" s="75" t="s">
        <v>88</v>
      </c>
      <c r="C54" s="78">
        <v>1526.4</v>
      </c>
    </row>
    <row r="55" spans="2:3" x14ac:dyDescent="0.45">
      <c r="B55" s="75" t="s">
        <v>89</v>
      </c>
      <c r="C55" s="78">
        <v>979.5</v>
      </c>
    </row>
    <row r="56" spans="2:3" x14ac:dyDescent="0.45">
      <c r="B56" s="75" t="s">
        <v>90</v>
      </c>
      <c r="C56" s="78">
        <v>528.20000000000005</v>
      </c>
    </row>
    <row r="57" spans="2:3" x14ac:dyDescent="0.45">
      <c r="B57" s="75" t="s">
        <v>91</v>
      </c>
      <c r="C57" s="78">
        <v>600</v>
      </c>
    </row>
    <row r="58" spans="2:3" x14ac:dyDescent="0.45">
      <c r="B58" s="75" t="s">
        <v>92</v>
      </c>
      <c r="C58" s="78">
        <v>634.6</v>
      </c>
    </row>
    <row r="59" spans="2:3" x14ac:dyDescent="0.45">
      <c r="B59" s="75" t="s">
        <v>93</v>
      </c>
      <c r="C59" s="78">
        <v>1203.9000000000001</v>
      </c>
    </row>
    <row r="60" spans="2:3" x14ac:dyDescent="0.45">
      <c r="B60" s="75" t="s">
        <v>94</v>
      </c>
      <c r="C60" s="78">
        <v>233.5</v>
      </c>
    </row>
    <row r="61" spans="2:3" x14ac:dyDescent="0.45">
      <c r="B61" s="75" t="s">
        <v>95</v>
      </c>
      <c r="C61" s="78">
        <v>1602.2</v>
      </c>
    </row>
    <row r="62" spans="2:3" x14ac:dyDescent="0.45">
      <c r="B62" s="75" t="s">
        <v>96</v>
      </c>
      <c r="C62" s="78">
        <v>652.5</v>
      </c>
    </row>
    <row r="63" spans="2:3" x14ac:dyDescent="0.45">
      <c r="B63" s="75" t="s">
        <v>97</v>
      </c>
      <c r="C63" s="78">
        <v>1153.0999999999999</v>
      </c>
    </row>
    <row r="64" spans="2:3" x14ac:dyDescent="0.45">
      <c r="B64" s="75" t="s">
        <v>98</v>
      </c>
      <c r="C64" s="78">
        <v>985</v>
      </c>
    </row>
    <row r="65" spans="2:3" x14ac:dyDescent="0.45">
      <c r="B65" s="75" t="s">
        <v>99</v>
      </c>
      <c r="C65" s="78">
        <v>1144.8</v>
      </c>
    </row>
    <row r="66" spans="2:3" x14ac:dyDescent="0.45">
      <c r="B66" s="75" t="s">
        <v>100</v>
      </c>
      <c r="C66" s="78">
        <v>954</v>
      </c>
    </row>
    <row r="67" spans="2:3" x14ac:dyDescent="0.45">
      <c r="B67" s="75" t="s">
        <v>101</v>
      </c>
      <c r="C67" s="78">
        <v>931.8</v>
      </c>
    </row>
    <row r="68" spans="2:3" x14ac:dyDescent="0.45">
      <c r="B68" s="75" t="s">
        <v>102</v>
      </c>
      <c r="C68" s="78">
        <v>740.4</v>
      </c>
    </row>
    <row r="69" spans="2:3" x14ac:dyDescent="0.45">
      <c r="B69" s="75" t="s">
        <v>103</v>
      </c>
      <c r="C69" s="78">
        <v>1480.7</v>
      </c>
    </row>
    <row r="70" spans="2:3" x14ac:dyDescent="0.45">
      <c r="B70" s="75" t="s">
        <v>104</v>
      </c>
      <c r="C70" s="78">
        <v>860.2</v>
      </c>
    </row>
    <row r="71" spans="2:3" x14ac:dyDescent="0.45">
      <c r="B71" s="75" t="s">
        <v>105</v>
      </c>
      <c r="C71" s="78">
        <v>834.2</v>
      </c>
    </row>
    <row r="72" spans="2:3" x14ac:dyDescent="0.45">
      <c r="B72" s="75" t="s">
        <v>106</v>
      </c>
      <c r="C72" s="78">
        <v>623.1</v>
      </c>
    </row>
    <row r="73" spans="2:3" ht="14.65" thickBot="1" x14ac:dyDescent="0.5">
      <c r="B73" s="76" t="s">
        <v>107</v>
      </c>
      <c r="C73" s="79">
        <v>818.3</v>
      </c>
    </row>
    <row r="74" spans="2:3" x14ac:dyDescent="0.45">
      <c r="C74" s="42"/>
    </row>
    <row r="75" spans="2:3" x14ac:dyDescent="0.45">
      <c r="B75" s="42" t="s">
        <v>69</v>
      </c>
      <c r="C75" s="42"/>
    </row>
    <row r="76" spans="2:3" x14ac:dyDescent="0.45">
      <c r="C76" s="42"/>
    </row>
    <row r="77" spans="2:3" x14ac:dyDescent="0.45">
      <c r="C77" s="42"/>
    </row>
    <row r="78" spans="2:3" x14ac:dyDescent="0.45">
      <c r="C78" s="42"/>
    </row>
    <row r="79" spans="2:3" x14ac:dyDescent="0.45">
      <c r="C79" s="42"/>
    </row>
    <row r="80" spans="2:3" x14ac:dyDescent="0.45">
      <c r="C80" s="42"/>
    </row>
    <row r="82" spans="3:5" x14ac:dyDescent="0.45">
      <c r="C82" s="45" t="s">
        <v>73</v>
      </c>
    </row>
    <row r="83" spans="3:5" ht="14.65" thickBot="1" x14ac:dyDescent="0.5"/>
    <row r="84" spans="3:5" ht="28.15" thickBot="1" x14ac:dyDescent="0.5">
      <c r="C84" s="51" t="s">
        <v>71</v>
      </c>
      <c r="D84" s="51" t="s">
        <v>54</v>
      </c>
      <c r="E84" s="52" t="s">
        <v>55</v>
      </c>
    </row>
    <row r="85" spans="3:5" x14ac:dyDescent="0.45">
      <c r="C85" s="22" t="s">
        <v>72</v>
      </c>
      <c r="D85" s="22" t="s">
        <v>67</v>
      </c>
      <c r="E85" s="49">
        <f>C23</f>
        <v>8.7799999999999994</v>
      </c>
    </row>
    <row r="86" spans="3:5" x14ac:dyDescent="0.45">
      <c r="C86" s="44"/>
      <c r="D86" s="44"/>
      <c r="E86" s="44"/>
    </row>
    <row r="87" spans="3:5" x14ac:dyDescent="0.45">
      <c r="C87" s="44"/>
      <c r="D87" s="44"/>
      <c r="E87" s="44"/>
    </row>
    <row r="88" spans="3:5" x14ac:dyDescent="0.45">
      <c r="C88" s="44"/>
      <c r="D88" s="44"/>
      <c r="E88" s="44"/>
    </row>
    <row r="89" spans="3:5" x14ac:dyDescent="0.45">
      <c r="C89" s="44"/>
      <c r="D89" s="44"/>
      <c r="E89" s="44"/>
    </row>
    <row r="97" ht="13.8" customHeight="1" x14ac:dyDescent="0.45"/>
    <row r="98" ht="13.8" customHeight="1" x14ac:dyDescent="0.45"/>
    <row r="99" ht="13.8" customHeight="1" x14ac:dyDescent="0.45"/>
    <row r="100" ht="13.8" customHeight="1" x14ac:dyDescent="0.45"/>
    <row r="101" ht="13.8" customHeight="1" x14ac:dyDescent="0.45"/>
    <row r="102" ht="13.8" customHeight="1" x14ac:dyDescent="0.45"/>
    <row r="103" ht="13.8" customHeight="1" x14ac:dyDescent="0.45"/>
    <row r="104" ht="13.8" customHeight="1" x14ac:dyDescent="0.45"/>
    <row r="105" ht="13.8" customHeight="1" x14ac:dyDescent="0.45"/>
    <row r="106" ht="13.8" customHeight="1" x14ac:dyDescent="0.45"/>
    <row r="107" ht="13.8" customHeight="1" x14ac:dyDescent="0.45"/>
    <row r="108" ht="13.8" customHeight="1" x14ac:dyDescent="0.45"/>
    <row r="109" ht="13.8" customHeight="1" x14ac:dyDescent="0.45"/>
    <row r="110" ht="13.8" customHeight="1" x14ac:dyDescent="0.45"/>
    <row r="111" ht="13.8" customHeight="1" x14ac:dyDescent="0.45"/>
    <row r="114" spans="6:10" ht="14.65" thickBot="1" x14ac:dyDescent="0.5"/>
    <row r="115" spans="6:10" ht="28.9" thickBot="1" x14ac:dyDescent="0.5">
      <c r="F115" s="50" t="s">
        <v>56</v>
      </c>
      <c r="G115" s="48" t="s">
        <v>74</v>
      </c>
      <c r="H115" s="48" t="s">
        <v>75</v>
      </c>
    </row>
    <row r="116" spans="6:10" x14ac:dyDescent="0.45">
      <c r="F116" s="22" t="str">
        <f>D23</f>
        <v>gallon</v>
      </c>
      <c r="G116" s="22">
        <v>100</v>
      </c>
      <c r="H116" s="49">
        <f>E85*G116</f>
        <v>877.99999999999989</v>
      </c>
      <c r="I116" s="44"/>
      <c r="J116" s="44"/>
    </row>
    <row r="117" spans="6:10" x14ac:dyDescent="0.45">
      <c r="F117" s="44"/>
      <c r="G117" s="44"/>
      <c r="H117" s="44"/>
      <c r="I117" s="44"/>
      <c r="J117" s="44"/>
    </row>
    <row r="118" spans="6:10" x14ac:dyDescent="0.45">
      <c r="F118" s="44"/>
      <c r="G118" s="44"/>
      <c r="H118" s="44"/>
      <c r="I118" s="44"/>
      <c r="J118" s="44"/>
    </row>
    <row r="119" spans="6:10" x14ac:dyDescent="0.45">
      <c r="F119" s="44"/>
      <c r="G119" s="44"/>
      <c r="H119" s="44"/>
      <c r="I119" s="44"/>
      <c r="J119" s="44"/>
    </row>
    <row r="120" spans="6:10" x14ac:dyDescent="0.45">
      <c r="F120" s="44"/>
      <c r="G120" s="44"/>
      <c r="H120" s="44"/>
      <c r="I120" s="44"/>
      <c r="J120" s="44"/>
    </row>
  </sheetData>
  <mergeCells count="5">
    <mergeCell ref="B10:E11"/>
    <mergeCell ref="B2:X4"/>
    <mergeCell ref="B6:C6"/>
    <mergeCell ref="J13:S13"/>
    <mergeCell ref="J10:S1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308E5-B69E-40CF-8FB5-9332BB186B15}">
  <sheetPr>
    <tabColor rgb="FFFABB95"/>
  </sheetPr>
  <dimension ref="B43:N74"/>
  <sheetViews>
    <sheetView showGridLines="0" zoomScale="70" zoomScaleNormal="70" workbookViewId="0">
      <selection activeCell="B69" sqref="B69"/>
    </sheetView>
  </sheetViews>
  <sheetFormatPr defaultRowHeight="14.25" x14ac:dyDescent="0.45"/>
  <cols>
    <col min="2" max="2" width="28.6640625" customWidth="1"/>
    <col min="3" max="3" width="31.19921875" customWidth="1"/>
    <col min="4" max="4" width="16.6640625" customWidth="1"/>
    <col min="5" max="5" width="14.6640625" customWidth="1"/>
    <col min="7" max="7" width="15.46484375" customWidth="1"/>
    <col min="8" max="8" width="15.19921875" customWidth="1"/>
    <col min="9" max="9" width="30.796875" customWidth="1"/>
    <col min="10" max="10" width="9.46484375" customWidth="1"/>
    <col min="11" max="11" width="13.1328125" customWidth="1"/>
    <col min="12" max="12" width="12.46484375" customWidth="1"/>
    <col min="19" max="19" width="27.19921875" customWidth="1"/>
  </cols>
  <sheetData>
    <row r="43" spans="2:14" ht="27.75" x14ac:dyDescent="0.45">
      <c r="B43" s="171" t="s">
        <v>122</v>
      </c>
      <c r="C43" s="171"/>
      <c r="D43" s="171"/>
      <c r="E43" s="171"/>
      <c r="F43" s="171"/>
      <c r="G43" s="171"/>
      <c r="H43" s="171"/>
      <c r="I43" s="171"/>
      <c r="J43" s="171"/>
      <c r="K43" s="171"/>
      <c r="L43" s="171"/>
    </row>
    <row r="45" spans="2:14" x14ac:dyDescent="0.45">
      <c r="B45" s="84" t="s">
        <v>123</v>
      </c>
      <c r="C45" s="109"/>
      <c r="D45" s="84"/>
      <c r="E45" s="84"/>
      <c r="F45" s="84"/>
      <c r="G45" s="84"/>
      <c r="H45" s="84"/>
      <c r="I45" s="84"/>
      <c r="J45" s="84"/>
      <c r="K45" s="84"/>
      <c r="L45" s="84"/>
      <c r="M45" s="84"/>
      <c r="N45" s="84"/>
    </row>
    <row r="46" spans="2:14" x14ac:dyDescent="0.45">
      <c r="B46" s="108" t="s">
        <v>128</v>
      </c>
      <c r="C46" s="108"/>
      <c r="D46" s="108"/>
      <c r="E46" s="108"/>
      <c r="F46" s="108"/>
      <c r="G46" s="108"/>
      <c r="H46" s="108"/>
      <c r="I46" s="108"/>
      <c r="J46" s="108"/>
      <c r="K46" s="108"/>
      <c r="L46" s="108"/>
      <c r="M46" s="108"/>
      <c r="N46" s="108"/>
    </row>
    <row r="47" spans="2:14" x14ac:dyDescent="0.45">
      <c r="B47" s="108" t="s">
        <v>124</v>
      </c>
      <c r="C47" s="108"/>
      <c r="D47" s="108"/>
      <c r="E47" s="108"/>
      <c r="F47" s="108"/>
      <c r="G47" s="108"/>
      <c r="H47" s="108"/>
      <c r="N47" s="108"/>
    </row>
    <row r="48" spans="2:14" ht="15.75" thickBot="1" x14ac:dyDescent="0.5">
      <c r="I48" s="122" t="s">
        <v>139</v>
      </c>
      <c r="J48" s="104"/>
      <c r="K48" s="104"/>
    </row>
    <row r="49" spans="2:11" ht="28.15" thickBot="1" x14ac:dyDescent="0.5">
      <c r="I49" s="142" t="s">
        <v>54</v>
      </c>
      <c r="J49" s="143" t="s">
        <v>140</v>
      </c>
      <c r="K49" s="144" t="s">
        <v>56</v>
      </c>
    </row>
    <row r="50" spans="2:11" x14ac:dyDescent="0.45">
      <c r="I50" s="123" t="s">
        <v>57</v>
      </c>
      <c r="J50" s="124">
        <v>8.31</v>
      </c>
      <c r="K50" s="125" t="s">
        <v>58</v>
      </c>
    </row>
    <row r="51" spans="2:11" x14ac:dyDescent="0.45">
      <c r="I51" s="126" t="s">
        <v>59</v>
      </c>
      <c r="J51" s="127">
        <v>9.4499999999999993</v>
      </c>
      <c r="K51" s="128" t="s">
        <v>58</v>
      </c>
    </row>
    <row r="52" spans="2:11" x14ac:dyDescent="0.45">
      <c r="I52" s="126" t="s">
        <v>60</v>
      </c>
      <c r="J52" s="129">
        <v>5.4440000000000002E-2</v>
      </c>
      <c r="K52" s="128" t="s">
        <v>61</v>
      </c>
    </row>
    <row r="53" spans="2:11" x14ac:dyDescent="0.45">
      <c r="I53" s="126" t="s">
        <v>62</v>
      </c>
      <c r="J53" s="127">
        <v>10.210000000000001</v>
      </c>
      <c r="K53" s="128" t="s">
        <v>58</v>
      </c>
    </row>
    <row r="54" spans="2:11" x14ac:dyDescent="0.45">
      <c r="I54" s="126" t="s">
        <v>63</v>
      </c>
      <c r="J54" s="127">
        <v>5.75</v>
      </c>
      <c r="K54" s="128" t="s">
        <v>58</v>
      </c>
    </row>
    <row r="55" spans="2:11" x14ac:dyDescent="0.45">
      <c r="I55" s="126" t="s">
        <v>64</v>
      </c>
      <c r="J55" s="127">
        <v>9.75</v>
      </c>
      <c r="K55" s="128" t="s">
        <v>58</v>
      </c>
    </row>
    <row r="56" spans="2:11" x14ac:dyDescent="0.45">
      <c r="I56" s="126" t="s">
        <v>65</v>
      </c>
      <c r="J56" s="127">
        <v>4.5</v>
      </c>
      <c r="K56" s="128" t="s">
        <v>58</v>
      </c>
    </row>
    <row r="57" spans="2:11" x14ac:dyDescent="0.45">
      <c r="I57" s="126" t="s">
        <v>66</v>
      </c>
      <c r="J57" s="127">
        <v>5.68</v>
      </c>
      <c r="K57" s="128" t="s">
        <v>58</v>
      </c>
    </row>
    <row r="58" spans="2:11" x14ac:dyDescent="0.45">
      <c r="I58" s="126" t="s">
        <v>67</v>
      </c>
      <c r="J58" s="127">
        <v>8.7799999999999994</v>
      </c>
      <c r="K58" s="128" t="s">
        <v>58</v>
      </c>
    </row>
    <row r="59" spans="2:11" ht="14.65" thickBot="1" x14ac:dyDescent="0.5">
      <c r="I59" s="130" t="s">
        <v>68</v>
      </c>
      <c r="J59" s="131">
        <v>11.27</v>
      </c>
      <c r="K59" s="132" t="s">
        <v>58</v>
      </c>
    </row>
    <row r="60" spans="2:11" x14ac:dyDescent="0.45">
      <c r="I60" s="133" t="s">
        <v>69</v>
      </c>
      <c r="J60" s="104"/>
      <c r="K60" s="104"/>
    </row>
    <row r="61" spans="2:11" ht="22.5" customHeight="1" thickBot="1" x14ac:dyDescent="0.5">
      <c r="B61" s="167" t="s">
        <v>125</v>
      </c>
      <c r="C61" s="168"/>
      <c r="D61" s="84"/>
      <c r="E61" s="84"/>
      <c r="F61" s="84"/>
      <c r="G61" s="84"/>
      <c r="H61" s="84"/>
    </row>
    <row r="62" spans="2:11" ht="55.9" thickBot="1" x14ac:dyDescent="0.5">
      <c r="B62" s="139" t="s">
        <v>71</v>
      </c>
      <c r="C62" s="139" t="s">
        <v>54</v>
      </c>
      <c r="D62" s="140" t="s">
        <v>126</v>
      </c>
      <c r="E62" s="140" t="s">
        <v>127</v>
      </c>
      <c r="F62" s="141" t="s">
        <v>146</v>
      </c>
      <c r="G62" s="141" t="s">
        <v>114</v>
      </c>
      <c r="H62" s="141" t="s">
        <v>115</v>
      </c>
    </row>
    <row r="63" spans="2:11" ht="14.65" thickBot="1" x14ac:dyDescent="0.5">
      <c r="B63" s="106" t="s">
        <v>72</v>
      </c>
      <c r="C63" s="145" t="s">
        <v>67</v>
      </c>
      <c r="D63" s="138">
        <v>8.7799999999999994</v>
      </c>
      <c r="E63" s="110">
        <v>5</v>
      </c>
      <c r="F63" s="106">
        <v>100</v>
      </c>
      <c r="G63" s="106">
        <v>25</v>
      </c>
      <c r="H63" s="107">
        <f>(G63/D63)*F63*E63</f>
        <v>1423.6902050113895</v>
      </c>
    </row>
    <row r="64" spans="2:11" ht="28.5" thickBot="1" x14ac:dyDescent="0.5">
      <c r="B64" s="81"/>
      <c r="C64" s="81"/>
      <c r="D64" s="81"/>
      <c r="E64" s="81"/>
      <c r="F64" s="81"/>
      <c r="G64" s="111" t="s">
        <v>116</v>
      </c>
      <c r="H64" s="112">
        <f>SUM(H63:H63)</f>
        <v>1423.6902050113895</v>
      </c>
    </row>
    <row r="67" spans="2:8" ht="18" thickBot="1" x14ac:dyDescent="0.5">
      <c r="B67" s="169" t="s">
        <v>112</v>
      </c>
      <c r="C67" s="170"/>
      <c r="D67" s="84"/>
      <c r="E67" s="84"/>
      <c r="F67" s="84"/>
      <c r="G67" s="84"/>
      <c r="H67" s="84"/>
    </row>
    <row r="68" spans="2:8" ht="55.9" thickBot="1" x14ac:dyDescent="0.5">
      <c r="B68" s="113" t="s">
        <v>71</v>
      </c>
      <c r="C68" s="113" t="s">
        <v>54</v>
      </c>
      <c r="D68" s="137" t="s">
        <v>55</v>
      </c>
      <c r="E68" s="137" t="s">
        <v>127</v>
      </c>
      <c r="F68" s="114" t="s">
        <v>113</v>
      </c>
      <c r="G68" s="114" t="s">
        <v>114</v>
      </c>
      <c r="H68" s="114" t="s">
        <v>115</v>
      </c>
    </row>
    <row r="69" spans="2:8" x14ac:dyDescent="0.45">
      <c r="B69" s="136"/>
      <c r="C69" s="136"/>
      <c r="D69" s="136"/>
      <c r="E69" s="119"/>
      <c r="F69" s="136"/>
      <c r="G69" s="136"/>
      <c r="H69" s="146" t="e">
        <f>(G69/D69)*F69*E69</f>
        <v>#DIV/0!</v>
      </c>
    </row>
    <row r="70" spans="2:8" ht="14" customHeight="1" x14ac:dyDescent="0.45">
      <c r="B70" s="118"/>
      <c r="C70" s="118"/>
      <c r="D70" s="118"/>
      <c r="E70" s="120"/>
      <c r="F70" s="118"/>
      <c r="G70" s="118"/>
      <c r="H70" s="146" t="e">
        <f t="shared" ref="H70:H73" si="0">(G70/D70)*F70*E70</f>
        <v>#DIV/0!</v>
      </c>
    </row>
    <row r="71" spans="2:8" x14ac:dyDescent="0.45">
      <c r="B71" s="118"/>
      <c r="C71" s="118"/>
      <c r="D71" s="118"/>
      <c r="E71" s="120"/>
      <c r="F71" s="118"/>
      <c r="G71" s="118"/>
      <c r="H71" s="146" t="e">
        <f t="shared" si="0"/>
        <v>#DIV/0!</v>
      </c>
    </row>
    <row r="72" spans="2:8" x14ac:dyDescent="0.45">
      <c r="B72" s="118"/>
      <c r="C72" s="118"/>
      <c r="D72" s="118"/>
      <c r="E72" s="120"/>
      <c r="F72" s="118"/>
      <c r="G72" s="118"/>
      <c r="H72" s="146" t="e">
        <f t="shared" si="0"/>
        <v>#DIV/0!</v>
      </c>
    </row>
    <row r="73" spans="2:8" ht="14.65" thickBot="1" x14ac:dyDescent="0.5">
      <c r="B73" s="118"/>
      <c r="C73" s="118"/>
      <c r="D73" s="118"/>
      <c r="E73" s="120"/>
      <c r="F73" s="118"/>
      <c r="G73" s="121"/>
      <c r="H73" s="146" t="e">
        <f t="shared" si="0"/>
        <v>#DIV/0!</v>
      </c>
    </row>
    <row r="74" spans="2:8" ht="28.5" thickBot="1" x14ac:dyDescent="0.5">
      <c r="B74" s="80"/>
      <c r="C74" s="80"/>
      <c r="D74" s="80"/>
      <c r="E74" s="80"/>
      <c r="F74" s="80"/>
      <c r="G74" s="115" t="s">
        <v>116</v>
      </c>
      <c r="H74" s="117" t="e">
        <f>SUM(H67:H73)</f>
        <v>#DIV/0!</v>
      </c>
    </row>
  </sheetData>
  <mergeCells count="3">
    <mergeCell ref="B61:C61"/>
    <mergeCell ref="B67:C67"/>
    <mergeCell ref="B43:L43"/>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78201-DB65-41F5-8E8D-5EC6B25A3B3F}">
  <sheetPr>
    <tabColor rgb="FFFF6600"/>
  </sheetPr>
  <dimension ref="C8:C25"/>
  <sheetViews>
    <sheetView zoomScale="93" zoomScaleNormal="93" workbookViewId="0"/>
  </sheetViews>
  <sheetFormatPr defaultRowHeight="14.25" x14ac:dyDescent="0.45"/>
  <sheetData>
    <row r="8" spans="3:3" x14ac:dyDescent="0.45">
      <c r="C8" s="116" t="s">
        <v>137</v>
      </c>
    </row>
    <row r="9" spans="3:3" x14ac:dyDescent="0.45">
      <c r="C9" t="s">
        <v>136</v>
      </c>
    </row>
    <row r="11" spans="3:3" x14ac:dyDescent="0.45">
      <c r="C11" s="116" t="s">
        <v>129</v>
      </c>
    </row>
    <row r="13" spans="3:3" x14ac:dyDescent="0.45">
      <c r="C13" t="s">
        <v>130</v>
      </c>
    </row>
    <row r="15" spans="3:3" x14ac:dyDescent="0.45">
      <c r="C15" t="s">
        <v>131</v>
      </c>
    </row>
    <row r="17" spans="3:3" x14ac:dyDescent="0.45">
      <c r="C17" t="s">
        <v>132</v>
      </c>
    </row>
    <row r="19" spans="3:3" x14ac:dyDescent="0.45">
      <c r="C19" t="s">
        <v>133</v>
      </c>
    </row>
    <row r="21" spans="3:3" x14ac:dyDescent="0.45">
      <c r="C21" t="s">
        <v>134</v>
      </c>
    </row>
    <row r="23" spans="3:3" x14ac:dyDescent="0.45">
      <c r="C23" t="s">
        <v>135</v>
      </c>
    </row>
    <row r="25" spans="3:3" x14ac:dyDescent="0.45">
      <c r="C25" t="s">
        <v>138</v>
      </c>
    </row>
  </sheetData>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A30CD2"/>
  </sheetPr>
  <dimension ref="A1:AP25"/>
  <sheetViews>
    <sheetView showGridLines="0" zoomScale="70" zoomScaleNormal="70" workbookViewId="0">
      <pane xSplit="1" ySplit="4" topLeftCell="B5" activePane="bottomRight" state="frozen"/>
      <selection pane="topRight" activeCell="B1" sqref="B1"/>
      <selection pane="bottomLeft" activeCell="A5" sqref="A5"/>
      <selection pane="bottomRight" activeCell="F24" sqref="F24"/>
    </sheetView>
  </sheetViews>
  <sheetFormatPr defaultColWidth="8.86328125" defaultRowHeight="14.25" x14ac:dyDescent="0.45"/>
  <cols>
    <col min="2" max="2" width="18.46484375" bestFit="1" customWidth="1"/>
    <col min="3" max="3" width="16.33203125" bestFit="1" customWidth="1"/>
    <col min="4" max="4" width="21.46484375" bestFit="1" customWidth="1"/>
    <col min="5" max="5" width="20.6640625" bestFit="1" customWidth="1"/>
    <col min="6" max="6" width="25" customWidth="1"/>
    <col min="7" max="7" width="19.33203125" bestFit="1" customWidth="1"/>
    <col min="8" max="8" width="25" customWidth="1"/>
    <col min="9" max="9" width="19.33203125" bestFit="1" customWidth="1"/>
    <col min="10" max="10" width="22.33203125" customWidth="1"/>
    <col min="11" max="11" width="11.86328125" bestFit="1" customWidth="1"/>
    <col min="12" max="12" width="35" customWidth="1"/>
    <col min="13" max="13" width="11.86328125" bestFit="1" customWidth="1"/>
    <col min="14" max="14" width="16.86328125" bestFit="1" customWidth="1"/>
    <col min="15" max="15" width="16.86328125" customWidth="1"/>
    <col min="16" max="16" width="11" bestFit="1" customWidth="1"/>
    <col min="17" max="17" width="16.86328125" bestFit="1" customWidth="1"/>
    <col min="18" max="18" width="16.86328125" customWidth="1"/>
    <col min="19" max="19" width="11" bestFit="1" customWidth="1"/>
    <col min="20" max="20" width="20.46484375" customWidth="1"/>
    <col min="21" max="21" width="11" bestFit="1" customWidth="1"/>
    <col min="22" max="22" width="32.6640625" customWidth="1"/>
    <col min="23" max="23" width="11" bestFit="1" customWidth="1"/>
    <col min="24" max="24" width="24.86328125" customWidth="1"/>
    <col min="25" max="25" width="11" bestFit="1" customWidth="1"/>
    <col min="26" max="26" width="29.86328125" customWidth="1"/>
    <col min="27" max="27" width="21.86328125" customWidth="1"/>
    <col min="28" max="30" width="19.86328125" customWidth="1"/>
    <col min="31" max="31" width="14.86328125" bestFit="1" customWidth="1"/>
    <col min="32" max="32" width="21.86328125" customWidth="1"/>
    <col min="33" max="33" width="14.86328125" bestFit="1" customWidth="1"/>
    <col min="34" max="37" width="18.33203125" customWidth="1"/>
    <col min="38" max="38" width="29.6640625" customWidth="1"/>
    <col min="39" max="39" width="17.46484375" bestFit="1" customWidth="1"/>
    <col min="40" max="40" width="29.33203125" customWidth="1"/>
    <col min="41" max="41" width="17.46484375" bestFit="1" customWidth="1"/>
  </cols>
  <sheetData>
    <row r="1" spans="1:42" ht="33.75" thickTop="1" x14ac:dyDescent="1">
      <c r="B1" s="175" t="s">
        <v>15</v>
      </c>
      <c r="C1" s="176"/>
      <c r="D1" s="176"/>
      <c r="E1" s="176"/>
      <c r="F1" s="176"/>
      <c r="G1" s="176"/>
      <c r="H1" s="176"/>
      <c r="I1" s="176"/>
      <c r="J1" s="176"/>
      <c r="K1" s="176"/>
      <c r="L1" s="176"/>
      <c r="M1" s="176"/>
      <c r="N1" s="176"/>
      <c r="O1" s="176"/>
      <c r="P1" s="176"/>
      <c r="Q1" s="176"/>
      <c r="R1" s="176"/>
      <c r="S1" s="176"/>
      <c r="T1" s="176"/>
      <c r="U1" s="176"/>
      <c r="V1" s="176"/>
      <c r="W1" s="176"/>
      <c r="X1" s="176"/>
      <c r="Y1" s="177"/>
      <c r="Z1" s="175" t="s">
        <v>16</v>
      </c>
      <c r="AA1" s="177"/>
      <c r="AB1" s="2"/>
      <c r="AC1" s="7"/>
      <c r="AD1" s="2"/>
      <c r="AE1" s="6"/>
      <c r="AF1" s="2"/>
      <c r="AG1" s="1"/>
      <c r="AH1" s="1"/>
      <c r="AI1" s="1"/>
      <c r="AJ1" s="1"/>
      <c r="AK1" s="1"/>
      <c r="AM1" s="1"/>
      <c r="AO1" s="8"/>
    </row>
    <row r="2" spans="1:42" x14ac:dyDescent="0.45">
      <c r="B2" s="173" t="s">
        <v>29</v>
      </c>
      <c r="C2" s="174"/>
      <c r="D2" s="174"/>
      <c r="E2" s="174"/>
      <c r="F2" s="174"/>
      <c r="G2" s="174"/>
      <c r="H2" s="174"/>
      <c r="I2" s="174"/>
      <c r="J2" s="180" t="s">
        <v>30</v>
      </c>
      <c r="K2" s="180"/>
      <c r="L2" s="180"/>
      <c r="M2" s="180"/>
      <c r="N2" s="172" t="s">
        <v>0</v>
      </c>
      <c r="O2" s="172"/>
      <c r="P2" s="172"/>
      <c r="Q2" s="172"/>
      <c r="R2" s="172"/>
      <c r="S2" s="172"/>
      <c r="T2" s="172"/>
      <c r="U2" s="172"/>
      <c r="V2" s="172"/>
      <c r="W2" s="172"/>
      <c r="X2" s="172"/>
      <c r="Y2" s="179"/>
      <c r="Z2" s="9"/>
      <c r="AA2" s="10"/>
      <c r="AB2" s="2"/>
      <c r="AC2" s="7"/>
      <c r="AD2" s="2"/>
      <c r="AE2" s="6"/>
      <c r="AF2" s="2"/>
      <c r="AG2" s="1"/>
      <c r="AI2" s="1" t="s">
        <v>14</v>
      </c>
      <c r="AK2" s="1" t="s">
        <v>14</v>
      </c>
      <c r="AM2" s="1" t="s">
        <v>14</v>
      </c>
      <c r="AO2" s="8"/>
    </row>
    <row r="3" spans="1:42" x14ac:dyDescent="0.45">
      <c r="B3" s="178" t="s">
        <v>1</v>
      </c>
      <c r="C3" s="172"/>
      <c r="D3" s="172" t="s">
        <v>2</v>
      </c>
      <c r="E3" s="172"/>
      <c r="F3" s="172" t="s">
        <v>3</v>
      </c>
      <c r="G3" s="172"/>
      <c r="H3" s="172" t="s">
        <v>4</v>
      </c>
      <c r="I3" s="172"/>
      <c r="J3" s="172" t="s">
        <v>5</v>
      </c>
      <c r="K3" s="172"/>
      <c r="L3" s="172" t="s">
        <v>6</v>
      </c>
      <c r="M3" s="172"/>
      <c r="N3" s="172" t="s">
        <v>7</v>
      </c>
      <c r="O3" s="172"/>
      <c r="P3" s="172"/>
      <c r="Q3" s="172" t="s">
        <v>8</v>
      </c>
      <c r="R3" s="172"/>
      <c r="S3" s="172"/>
      <c r="T3" s="172" t="s">
        <v>9</v>
      </c>
      <c r="U3" s="172"/>
      <c r="V3" s="172" t="s">
        <v>10</v>
      </c>
      <c r="W3" s="172"/>
      <c r="X3" s="172" t="s">
        <v>11</v>
      </c>
      <c r="Y3" s="179"/>
      <c r="Z3" s="178" t="s">
        <v>12</v>
      </c>
      <c r="AA3" s="179"/>
      <c r="AB3" s="2"/>
      <c r="AC3" s="7"/>
      <c r="AD3" s="2"/>
      <c r="AE3" s="6"/>
      <c r="AF3" s="2"/>
      <c r="AG3" s="1"/>
      <c r="AH3" s="1"/>
      <c r="AI3" s="1"/>
      <c r="AJ3" s="1"/>
      <c r="AK3" s="1"/>
      <c r="AM3" s="1"/>
      <c r="AO3" s="8"/>
    </row>
    <row r="4" spans="1:42" x14ac:dyDescent="0.45">
      <c r="A4" t="s">
        <v>13</v>
      </c>
      <c r="B4" s="9" t="s">
        <v>17</v>
      </c>
      <c r="C4" t="s">
        <v>18</v>
      </c>
      <c r="D4" t="s">
        <v>19</v>
      </c>
      <c r="E4" t="s">
        <v>20</v>
      </c>
      <c r="F4" t="s">
        <v>21</v>
      </c>
      <c r="G4" t="s">
        <v>22</v>
      </c>
      <c r="H4" t="s">
        <v>21</v>
      </c>
      <c r="I4" t="s">
        <v>22</v>
      </c>
      <c r="J4" t="s">
        <v>21</v>
      </c>
      <c r="K4" t="s">
        <v>22</v>
      </c>
      <c r="L4" t="s">
        <v>21</v>
      </c>
      <c r="M4" t="s">
        <v>22</v>
      </c>
      <c r="N4" t="s">
        <v>23</v>
      </c>
      <c r="O4" t="s">
        <v>24</v>
      </c>
      <c r="P4" t="s">
        <v>25</v>
      </c>
      <c r="Q4" t="s">
        <v>23</v>
      </c>
      <c r="R4" t="s">
        <v>24</v>
      </c>
      <c r="S4" t="s">
        <v>25</v>
      </c>
      <c r="T4" t="s">
        <v>23</v>
      </c>
      <c r="U4" t="s">
        <v>26</v>
      </c>
      <c r="V4" t="s">
        <v>23</v>
      </c>
      <c r="W4" t="s">
        <v>26</v>
      </c>
      <c r="X4" t="s">
        <v>23</v>
      </c>
      <c r="Y4" s="10" t="s">
        <v>26</v>
      </c>
      <c r="Z4" s="9" t="s">
        <v>27</v>
      </c>
      <c r="AA4" s="10" t="s">
        <v>28</v>
      </c>
      <c r="AB4" s="2"/>
      <c r="AC4" s="7"/>
      <c r="AD4" s="2"/>
      <c r="AE4" s="6"/>
      <c r="AF4" s="2"/>
      <c r="AG4" s="1"/>
      <c r="AH4" s="1"/>
      <c r="AI4" s="1"/>
      <c r="AJ4" s="1"/>
      <c r="AK4" s="1"/>
      <c r="AM4" s="1"/>
      <c r="AO4" s="8"/>
    </row>
    <row r="5" spans="1:42" s="5" customFormat="1" x14ac:dyDescent="0.45">
      <c r="A5" s="23">
        <v>2016</v>
      </c>
      <c r="B5" s="24">
        <v>0</v>
      </c>
      <c r="C5" s="25">
        <v>2.3544960499999998</v>
      </c>
      <c r="D5" s="26"/>
      <c r="E5" s="25">
        <v>5.2943788333333339E-2</v>
      </c>
      <c r="F5" s="26"/>
      <c r="G5" s="25">
        <v>1.0053095484E-2</v>
      </c>
      <c r="H5" s="26">
        <v>0</v>
      </c>
      <c r="I5" s="25">
        <v>5.4563012063492062E-3</v>
      </c>
      <c r="J5" s="26"/>
      <c r="K5" s="25">
        <v>8.9345137664369814E-3</v>
      </c>
      <c r="L5" s="26"/>
      <c r="M5" s="25">
        <v>1.0082865999999999E-2</v>
      </c>
      <c r="N5" s="26"/>
      <c r="O5" s="26"/>
      <c r="P5" s="25">
        <v>4.012322285714286E-3</v>
      </c>
      <c r="Q5" s="26"/>
      <c r="R5" s="26"/>
      <c r="S5" s="25">
        <v>3.8011474285714287E-3</v>
      </c>
      <c r="T5" s="26"/>
      <c r="U5" s="23">
        <v>0.59020000000000006</v>
      </c>
      <c r="V5" s="26"/>
      <c r="W5" s="27">
        <v>1.48004</v>
      </c>
      <c r="X5" s="26"/>
      <c r="Y5" s="28">
        <v>0.77180000000000004</v>
      </c>
      <c r="Z5" s="24"/>
      <c r="AA5" s="29">
        <v>0.33955965200351995</v>
      </c>
      <c r="AB5" s="2"/>
      <c r="AC5" s="7"/>
      <c r="AD5" s="2"/>
      <c r="AE5" s="6"/>
      <c r="AF5" s="2"/>
      <c r="AG5" s="1"/>
      <c r="AH5" s="1"/>
      <c r="AI5" s="1"/>
      <c r="AJ5" s="1"/>
      <c r="AK5" s="1"/>
      <c r="AL5"/>
      <c r="AM5" s="1"/>
      <c r="AN5"/>
      <c r="AO5" s="8"/>
      <c r="AP5" s="20"/>
    </row>
    <row r="6" spans="1:42" s="5" customFormat="1" x14ac:dyDescent="0.45">
      <c r="A6" s="23">
        <v>2017</v>
      </c>
      <c r="B6" s="24"/>
      <c r="C6" s="25">
        <v>2.3544960499999998</v>
      </c>
      <c r="D6" s="26"/>
      <c r="E6" s="25">
        <v>5.2943788333333339E-2</v>
      </c>
      <c r="F6" s="26"/>
      <c r="G6" s="25">
        <v>1.0053095484E-2</v>
      </c>
      <c r="H6" s="26"/>
      <c r="I6" s="25">
        <v>5.4563012063492062E-3</v>
      </c>
      <c r="J6" s="26"/>
      <c r="K6" s="25">
        <v>8.9345137664369814E-3</v>
      </c>
      <c r="L6" s="26"/>
      <c r="M6" s="25">
        <v>1.0082865999999999E-2</v>
      </c>
      <c r="N6" s="26"/>
      <c r="O6" s="26"/>
      <c r="P6" s="25">
        <v>4.012322285714286E-3</v>
      </c>
      <c r="Q6" s="26"/>
      <c r="R6" s="26"/>
      <c r="S6" s="25">
        <v>3.8011474285714287E-3</v>
      </c>
      <c r="T6" s="26"/>
      <c r="U6" s="23">
        <v>0.59020000000000006</v>
      </c>
      <c r="V6" s="26"/>
      <c r="W6" s="27">
        <v>1.48004</v>
      </c>
      <c r="X6" s="26"/>
      <c r="Y6" s="28">
        <v>0.77180000000000004</v>
      </c>
      <c r="Z6" s="24"/>
      <c r="AA6" s="29">
        <v>0.33100000000000002</v>
      </c>
      <c r="AB6" s="2"/>
      <c r="AC6" s="7"/>
      <c r="AD6" s="2"/>
      <c r="AE6" s="6"/>
      <c r="AF6" s="2"/>
      <c r="AG6" s="1"/>
      <c r="AH6" s="1"/>
      <c r="AI6" s="1"/>
      <c r="AJ6" s="1"/>
      <c r="AK6" s="1"/>
      <c r="AL6"/>
      <c r="AM6" s="1"/>
      <c r="AN6"/>
      <c r="AO6" s="8"/>
      <c r="AP6" s="20"/>
    </row>
    <row r="7" spans="1:42" s="5" customFormat="1" x14ac:dyDescent="0.45">
      <c r="A7" s="23">
        <v>2018</v>
      </c>
      <c r="B7" s="30"/>
      <c r="C7" s="25">
        <v>2.3544960499999998</v>
      </c>
      <c r="D7" s="23"/>
      <c r="E7" s="25">
        <v>5.2943788333333339E-2</v>
      </c>
      <c r="F7" s="23"/>
      <c r="G7" s="25">
        <v>1.0053095484E-2</v>
      </c>
      <c r="H7" s="23"/>
      <c r="I7" s="25">
        <v>5.4563012063492062E-3</v>
      </c>
      <c r="J7" s="23"/>
      <c r="K7" s="25">
        <v>8.9345137664369814E-3</v>
      </c>
      <c r="L7" s="23"/>
      <c r="M7" s="25">
        <v>1.0082865999999999E-2</v>
      </c>
      <c r="N7" s="26"/>
      <c r="O7" s="26"/>
      <c r="P7" s="25">
        <v>4.012322285714286E-3</v>
      </c>
      <c r="Q7" s="26"/>
      <c r="R7" s="26"/>
      <c r="S7" s="25">
        <v>3.8011474285714287E-3</v>
      </c>
      <c r="T7" s="23"/>
      <c r="U7" s="23">
        <v>0.59020000000000006</v>
      </c>
      <c r="V7" s="26"/>
      <c r="W7" s="27">
        <v>1.48004</v>
      </c>
      <c r="X7" s="26"/>
      <c r="Y7" s="28">
        <v>0.77180000000000004</v>
      </c>
      <c r="Z7" s="30"/>
      <c r="AA7" s="29">
        <v>0.31</v>
      </c>
      <c r="AB7" s="2"/>
      <c r="AC7" s="7"/>
      <c r="AD7" s="2"/>
      <c r="AE7" s="6"/>
      <c r="AF7" s="2"/>
      <c r="AG7" s="1"/>
      <c r="AH7" s="1"/>
      <c r="AI7" s="1"/>
      <c r="AJ7" s="1"/>
      <c r="AK7" s="1"/>
      <c r="AL7"/>
      <c r="AM7" s="1"/>
      <c r="AN7"/>
      <c r="AO7" s="8"/>
      <c r="AP7" s="20"/>
    </row>
    <row r="8" spans="1:42" s="5" customFormat="1" x14ac:dyDescent="0.45">
      <c r="A8" s="31">
        <v>2019</v>
      </c>
      <c r="B8" s="24">
        <v>0</v>
      </c>
      <c r="C8" s="25">
        <v>2.3544960499999998</v>
      </c>
      <c r="D8" s="32"/>
      <c r="E8" s="25">
        <v>5.2943788333333339E-2</v>
      </c>
      <c r="F8" s="26">
        <v>0</v>
      </c>
      <c r="G8" s="25">
        <v>1.0053095484E-2</v>
      </c>
      <c r="H8" s="26">
        <v>0</v>
      </c>
      <c r="I8" s="25">
        <v>5.4563012063492062E-3</v>
      </c>
      <c r="J8" s="26"/>
      <c r="K8" s="25">
        <v>8.9345137664369814E-3</v>
      </c>
      <c r="L8" s="33"/>
      <c r="M8" s="25">
        <v>1.0082865999999999E-2</v>
      </c>
      <c r="N8" s="26">
        <v>0</v>
      </c>
      <c r="O8" s="26"/>
      <c r="P8" s="25">
        <v>4.012322285714286E-3</v>
      </c>
      <c r="Q8" s="26">
        <v>0</v>
      </c>
      <c r="R8" s="26"/>
      <c r="S8" s="25">
        <v>3.8011474285714287E-3</v>
      </c>
      <c r="T8" s="23"/>
      <c r="U8" s="23">
        <v>0.59020000000000006</v>
      </c>
      <c r="V8" s="26"/>
      <c r="W8" s="27">
        <v>1.48004</v>
      </c>
      <c r="X8" s="26"/>
      <c r="Y8" s="28">
        <v>0.77180000000000004</v>
      </c>
      <c r="Z8" s="34"/>
      <c r="AA8" s="29">
        <v>0.31</v>
      </c>
      <c r="AB8" s="2"/>
      <c r="AC8" s="7"/>
      <c r="AD8" s="2"/>
      <c r="AE8" s="6"/>
      <c r="AF8" s="2"/>
      <c r="AG8" s="1"/>
      <c r="AH8" s="1"/>
      <c r="AI8" s="1"/>
      <c r="AJ8" s="1"/>
      <c r="AK8" s="1"/>
      <c r="AL8"/>
      <c r="AM8" s="1"/>
      <c r="AN8"/>
      <c r="AO8" s="8"/>
      <c r="AP8" s="20"/>
    </row>
    <row r="9" spans="1:42" s="5" customFormat="1" x14ac:dyDescent="0.45">
      <c r="A9" s="23">
        <v>2020</v>
      </c>
      <c r="B9" s="30"/>
      <c r="C9" s="25">
        <v>2.3544960499999998</v>
      </c>
      <c r="D9" s="23"/>
      <c r="E9" s="25">
        <v>5.2943788333333339E-2</v>
      </c>
      <c r="F9" s="23"/>
      <c r="G9" s="25">
        <v>1.0053095484E-2</v>
      </c>
      <c r="H9" s="23"/>
      <c r="I9" s="25">
        <v>5.4563012063492062E-3</v>
      </c>
      <c r="J9" s="23"/>
      <c r="K9" s="25">
        <v>8.9345137664369814E-3</v>
      </c>
      <c r="L9" s="23"/>
      <c r="M9" s="25">
        <v>1.0082865999999999E-2</v>
      </c>
      <c r="N9" s="26"/>
      <c r="O9" s="26"/>
      <c r="P9" s="25">
        <v>4.012322285714286E-3</v>
      </c>
      <c r="Q9" s="26"/>
      <c r="R9" s="26"/>
      <c r="S9" s="25">
        <v>3.8011474285714287E-3</v>
      </c>
      <c r="T9" s="23"/>
      <c r="U9" s="23">
        <v>0.59020000000000006</v>
      </c>
      <c r="V9" s="26"/>
      <c r="W9" s="27">
        <v>1.48004</v>
      </c>
      <c r="X9" s="26"/>
      <c r="Y9" s="28">
        <v>0.77180000000000004</v>
      </c>
      <c r="Z9" s="30"/>
      <c r="AA9" s="29">
        <f>(0.61*1000)/(2204)</f>
        <v>0.27676950998185118</v>
      </c>
      <c r="AB9" s="2"/>
      <c r="AC9" s="7"/>
      <c r="AD9" s="2"/>
      <c r="AE9" s="6"/>
      <c r="AF9" s="2"/>
      <c r="AG9" s="1"/>
      <c r="AH9" s="1"/>
      <c r="AI9" s="1"/>
      <c r="AJ9" s="1"/>
      <c r="AK9" s="1"/>
      <c r="AL9"/>
      <c r="AM9" s="1"/>
      <c r="AN9"/>
      <c r="AO9" s="8"/>
      <c r="AP9" s="20"/>
    </row>
    <row r="10" spans="1:42" s="5" customFormat="1" ht="14.65" thickBot="1" x14ac:dyDescent="0.5">
      <c r="A10" s="23">
        <v>2021</v>
      </c>
      <c r="B10" s="35"/>
      <c r="C10" s="36">
        <v>2.3544960499999998</v>
      </c>
      <c r="D10" s="37"/>
      <c r="E10" s="36">
        <v>5.2943788333333339E-2</v>
      </c>
      <c r="F10" s="37"/>
      <c r="G10" s="36">
        <v>1.0053095484E-2</v>
      </c>
      <c r="H10" s="37"/>
      <c r="I10" s="36">
        <v>5.4563012063492062E-3</v>
      </c>
      <c r="J10" s="37"/>
      <c r="K10" s="36">
        <v>8.9345137664369814E-3</v>
      </c>
      <c r="L10" s="37"/>
      <c r="M10" s="36">
        <v>1.0082865999999999E-2</v>
      </c>
      <c r="N10" s="38"/>
      <c r="O10" s="38"/>
      <c r="P10" s="36">
        <v>4.012322285714286E-3</v>
      </c>
      <c r="Q10" s="38"/>
      <c r="R10" s="38"/>
      <c r="S10" s="36">
        <v>3.8011474285714287E-3</v>
      </c>
      <c r="T10" s="37"/>
      <c r="U10" s="37">
        <v>0.59020000000000006</v>
      </c>
      <c r="V10" s="38"/>
      <c r="W10" s="39">
        <v>1.48004</v>
      </c>
      <c r="X10" s="38"/>
      <c r="Y10" s="40">
        <v>0.77180000000000004</v>
      </c>
      <c r="Z10" s="35"/>
      <c r="AA10" s="41">
        <f>(0.5706*1000)/(2204)</f>
        <v>0.25889292196007263</v>
      </c>
      <c r="AB10"/>
      <c r="AC10"/>
      <c r="AD10"/>
      <c r="AE10"/>
      <c r="AF10"/>
      <c r="AG10"/>
      <c r="AH10"/>
      <c r="AI10"/>
      <c r="AJ10"/>
      <c r="AK10"/>
      <c r="AL10"/>
      <c r="AM10"/>
      <c r="AN10"/>
      <c r="AO10"/>
      <c r="AP10" s="20"/>
    </row>
    <row r="11" spans="1:42" ht="14.65" hidden="1" thickTop="1" x14ac:dyDescent="0.45">
      <c r="A11">
        <v>2022</v>
      </c>
      <c r="C11" s="1"/>
      <c r="E11" s="1"/>
      <c r="G11" s="1"/>
      <c r="I11" s="1"/>
      <c r="K11" s="1"/>
      <c r="M11" s="1"/>
      <c r="N11" s="2"/>
      <c r="O11" s="3"/>
      <c r="P11" s="1"/>
      <c r="Q11" s="2"/>
      <c r="R11" s="3"/>
      <c r="S11" s="1"/>
      <c r="V11" s="2"/>
      <c r="W11" s="6"/>
      <c r="X11" s="2"/>
      <c r="Y11" s="6"/>
      <c r="AP11" s="20"/>
    </row>
    <row r="12" spans="1:42" ht="14.65" hidden="1" thickTop="1" x14ac:dyDescent="0.45">
      <c r="A12">
        <v>2023</v>
      </c>
      <c r="C12" s="1"/>
      <c r="E12" s="1" t="s">
        <v>14</v>
      </c>
      <c r="G12" s="1" t="s">
        <v>14</v>
      </c>
      <c r="I12" s="1" t="s">
        <v>14</v>
      </c>
      <c r="K12" s="1" t="s">
        <v>14</v>
      </c>
      <c r="M12" s="1" t="s">
        <v>14</v>
      </c>
      <c r="O12" s="3"/>
      <c r="P12" s="1"/>
      <c r="R12" s="3"/>
      <c r="S12" s="1"/>
      <c r="U12" t="s">
        <v>14</v>
      </c>
      <c r="V12" s="2"/>
      <c r="W12" s="6"/>
      <c r="X12" s="2"/>
      <c r="Y12" s="6"/>
      <c r="AA12" t="s">
        <v>14</v>
      </c>
      <c r="AB12" s="11"/>
      <c r="AC12" s="11"/>
      <c r="AD12" s="11"/>
      <c r="AE12" s="11"/>
      <c r="AF12" s="18"/>
      <c r="AG12" s="11"/>
      <c r="AH12" s="11"/>
      <c r="AI12" s="12"/>
      <c r="AJ12" s="11"/>
      <c r="AK12" s="11"/>
      <c r="AL12" s="18"/>
      <c r="AM12" s="11"/>
      <c r="AN12" s="11"/>
      <c r="AO12" s="11" t="s">
        <v>14</v>
      </c>
      <c r="AP12" s="20"/>
    </row>
    <row r="13" spans="1:42" ht="14.65" hidden="1" thickTop="1" x14ac:dyDescent="0.45">
      <c r="A13">
        <v>2024</v>
      </c>
      <c r="C13" s="1"/>
      <c r="E13" s="1"/>
      <c r="G13" s="1"/>
      <c r="I13" s="1"/>
      <c r="K13" s="1"/>
      <c r="M13" s="1"/>
      <c r="N13" s="2"/>
      <c r="O13" s="3"/>
      <c r="P13" s="1"/>
      <c r="Q13" s="2"/>
      <c r="R13" s="3"/>
      <c r="S13" s="1"/>
      <c r="U13" t="s">
        <v>14</v>
      </c>
      <c r="V13" s="2"/>
      <c r="W13" s="6"/>
      <c r="X13" s="2"/>
      <c r="Y13" s="6"/>
      <c r="AB13" s="11"/>
      <c r="AC13" s="11"/>
      <c r="AD13" s="11"/>
      <c r="AE13" s="11"/>
      <c r="AF13" s="16"/>
      <c r="AG13" s="11"/>
      <c r="AH13" s="11"/>
      <c r="AI13" s="11"/>
      <c r="AJ13" s="11"/>
      <c r="AK13" s="11"/>
      <c r="AL13" s="14"/>
      <c r="AM13" s="11"/>
      <c r="AN13" s="11"/>
      <c r="AO13" s="11" t="s">
        <v>14</v>
      </c>
      <c r="AP13" s="20"/>
    </row>
    <row r="14" spans="1:42" ht="14.65" hidden="1" thickTop="1" x14ac:dyDescent="0.45">
      <c r="A14">
        <v>2025</v>
      </c>
      <c r="C14" s="1"/>
      <c r="E14" s="1"/>
      <c r="G14" s="1"/>
      <c r="I14" s="1"/>
      <c r="K14" s="1"/>
      <c r="M14" s="1"/>
      <c r="N14" s="2"/>
      <c r="O14" s="3"/>
      <c r="P14" s="1"/>
      <c r="Q14" s="2"/>
      <c r="R14" s="3"/>
      <c r="S14" s="1"/>
      <c r="V14" s="2"/>
      <c r="W14" s="6"/>
      <c r="X14" s="2"/>
      <c r="Y14" s="6"/>
      <c r="AP14" s="20"/>
    </row>
    <row r="15" spans="1:42" ht="14.65" hidden="1" thickTop="1" x14ac:dyDescent="0.45">
      <c r="A15">
        <v>2026</v>
      </c>
      <c r="C15" s="1"/>
      <c r="E15" s="1"/>
      <c r="G15" s="1"/>
      <c r="I15" s="1"/>
      <c r="K15" s="1"/>
      <c r="M15" s="1"/>
      <c r="N15" s="2"/>
      <c r="O15" s="3"/>
      <c r="P15" s="1"/>
      <c r="Q15" s="2"/>
      <c r="R15" s="3"/>
      <c r="S15" s="1"/>
      <c r="V15" s="2"/>
      <c r="W15" s="6"/>
      <c r="X15" s="2"/>
      <c r="Y15" s="6"/>
      <c r="Z15" s="4"/>
      <c r="AA15" s="4"/>
      <c r="AL15" s="11"/>
      <c r="AP15" s="20"/>
    </row>
    <row r="16" spans="1:42" ht="14.65" hidden="1" thickTop="1" x14ac:dyDescent="0.45">
      <c r="A16">
        <v>2027</v>
      </c>
      <c r="C16" s="1"/>
      <c r="E16" s="1"/>
      <c r="G16" s="1"/>
      <c r="I16" s="1"/>
      <c r="K16" s="1"/>
      <c r="M16" s="1"/>
      <c r="N16" s="2"/>
      <c r="O16" s="3"/>
      <c r="P16" s="1"/>
      <c r="Q16" s="2"/>
      <c r="R16" s="3"/>
      <c r="S16" s="1"/>
      <c r="V16" s="2"/>
      <c r="W16" s="6"/>
      <c r="X16" s="2"/>
      <c r="Y16" s="6"/>
      <c r="AA16" s="8"/>
      <c r="AL16" s="17"/>
      <c r="AP16" s="20"/>
    </row>
    <row r="17" spans="1:42" ht="14.65" hidden="1" thickTop="1" x14ac:dyDescent="0.45">
      <c r="A17">
        <v>2028</v>
      </c>
      <c r="C17" s="1"/>
      <c r="E17" s="1"/>
      <c r="G17" s="1"/>
      <c r="I17" s="1"/>
      <c r="K17" s="1"/>
      <c r="M17" s="1"/>
      <c r="N17" s="2"/>
      <c r="O17" s="3"/>
      <c r="P17" s="1"/>
      <c r="Q17" s="2"/>
      <c r="R17" s="3"/>
      <c r="S17" s="1"/>
      <c r="V17" s="2"/>
      <c r="W17" s="6"/>
      <c r="X17" s="2"/>
      <c r="Y17" s="6"/>
      <c r="AP17" s="20"/>
    </row>
    <row r="18" spans="1:42" ht="14.65" hidden="1" thickTop="1" x14ac:dyDescent="0.45">
      <c r="A18">
        <v>2029</v>
      </c>
      <c r="C18" s="1"/>
      <c r="E18" s="1"/>
      <c r="G18" s="1"/>
      <c r="I18" s="1"/>
      <c r="K18" s="1"/>
      <c r="M18" s="1"/>
      <c r="N18" s="2"/>
      <c r="O18" s="3"/>
      <c r="P18" s="1"/>
      <c r="Q18" s="2"/>
      <c r="R18" s="3"/>
      <c r="S18" s="1"/>
      <c r="V18" s="2"/>
      <c r="W18" s="6"/>
      <c r="X18" s="2"/>
      <c r="Y18" s="6"/>
      <c r="AP18" s="20"/>
    </row>
    <row r="19" spans="1:42" ht="14.65" hidden="1" thickTop="1" x14ac:dyDescent="0.45">
      <c r="A19">
        <v>2030</v>
      </c>
      <c r="C19" s="1"/>
      <c r="E19" s="1"/>
      <c r="G19" s="1"/>
      <c r="I19" s="1"/>
      <c r="K19" s="1"/>
      <c r="M19" s="1"/>
      <c r="N19" s="2"/>
      <c r="O19" s="3"/>
      <c r="P19" s="1"/>
      <c r="Q19" s="2"/>
      <c r="R19" s="3"/>
      <c r="S19" s="1"/>
      <c r="V19" s="2"/>
      <c r="W19" s="6"/>
      <c r="X19" s="2"/>
      <c r="Y19" s="6"/>
      <c r="AP19" s="20"/>
    </row>
    <row r="20" spans="1:42" ht="14.65" hidden="1" thickTop="1" x14ac:dyDescent="0.45">
      <c r="AP20" s="20"/>
    </row>
    <row r="21" spans="1:42" ht="14.65" thickTop="1" x14ac:dyDescent="0.45">
      <c r="AP21" s="20"/>
    </row>
    <row r="22" spans="1:42" s="11" customFormat="1" ht="119.1" customHeight="1" x14ac:dyDescent="0.45">
      <c r="J22" s="18"/>
      <c r="L22" s="18"/>
      <c r="N22" s="13"/>
      <c r="Q22" s="13"/>
      <c r="T22" s="18"/>
      <c r="U22" s="15"/>
      <c r="V22" s="18"/>
      <c r="W22" s="15"/>
      <c r="X22" s="18"/>
      <c r="AB22"/>
      <c r="AC22"/>
      <c r="AD22"/>
      <c r="AE22"/>
      <c r="AF22"/>
      <c r="AG22"/>
      <c r="AH22"/>
      <c r="AI22"/>
      <c r="AJ22"/>
      <c r="AK22"/>
      <c r="AL22"/>
      <c r="AM22"/>
      <c r="AN22"/>
      <c r="AO22"/>
      <c r="AP22" s="21"/>
    </row>
    <row r="23" spans="1:42" s="11" customFormat="1" ht="81.95" customHeight="1" x14ac:dyDescent="0.45">
      <c r="J23" s="16"/>
      <c r="L23" s="16"/>
      <c r="T23" s="16"/>
      <c r="U23" s="11" t="s">
        <v>14</v>
      </c>
      <c r="V23" s="16"/>
      <c r="W23" s="11" t="s">
        <v>14</v>
      </c>
      <c r="X23" s="16"/>
      <c r="Y23" s="11" t="s">
        <v>14</v>
      </c>
      <c r="AB23"/>
      <c r="AC23"/>
      <c r="AD23"/>
      <c r="AE23"/>
      <c r="AF23"/>
      <c r="AG23"/>
      <c r="AH23"/>
      <c r="AI23"/>
      <c r="AJ23"/>
      <c r="AK23"/>
      <c r="AL23"/>
      <c r="AM23"/>
      <c r="AN23"/>
      <c r="AO23"/>
    </row>
    <row r="25" spans="1:42" x14ac:dyDescent="0.45">
      <c r="M25" t="s">
        <v>14</v>
      </c>
    </row>
  </sheetData>
  <mergeCells count="17">
    <mergeCell ref="Z1:AA1"/>
    <mergeCell ref="Z3:AA3"/>
    <mergeCell ref="J2:M2"/>
    <mergeCell ref="J3:K3"/>
    <mergeCell ref="D3:E3"/>
    <mergeCell ref="F3:G3"/>
    <mergeCell ref="H3:I3"/>
    <mergeCell ref="B2:I2"/>
    <mergeCell ref="B1:Y1"/>
    <mergeCell ref="B3:C3"/>
    <mergeCell ref="L3:M3"/>
    <mergeCell ref="N3:P3"/>
    <mergeCell ref="Q3:S3"/>
    <mergeCell ref="N2:Y2"/>
    <mergeCell ref="T3:U3"/>
    <mergeCell ref="V3:W3"/>
    <mergeCell ref="X3:Y3"/>
  </mergeCell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1ED2F-929F-4D80-968F-15507E0E73F7}">
  <sheetPr codeName="Sheet11">
    <tabColor rgb="FFA30CD2"/>
  </sheetPr>
  <dimension ref="A1"/>
  <sheetViews>
    <sheetView showGridLines="0" workbookViewId="0">
      <selection activeCell="G21" sqref="G21"/>
    </sheetView>
  </sheetViews>
  <sheetFormatPr defaultRowHeight="14.25" x14ac:dyDescent="0.4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638F9-0F53-4F8B-8AE0-E15093435475}">
  <sheetPr codeName="Sheet12">
    <tabColor rgb="FFFF6600"/>
  </sheetPr>
  <dimension ref="B2:B3"/>
  <sheetViews>
    <sheetView showGridLines="0" workbookViewId="0">
      <selection activeCell="I19" sqref="I19"/>
    </sheetView>
  </sheetViews>
  <sheetFormatPr defaultRowHeight="14.25" x14ac:dyDescent="0.45"/>
  <sheetData>
    <row r="2" spans="2:2" x14ac:dyDescent="0.45">
      <c r="B2" t="s">
        <v>31</v>
      </c>
    </row>
    <row r="3" spans="2:2" x14ac:dyDescent="0.45">
      <c r="B3" t="s">
        <v>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840868047DAA14484C76D15D41975A7" ma:contentTypeVersion="8" ma:contentTypeDescription="Create a new document." ma:contentTypeScope="" ma:versionID="9184a1f73a3439a3e313458a95a79ba5">
  <xsd:schema xmlns:xsd="http://www.w3.org/2001/XMLSchema" xmlns:xs="http://www.w3.org/2001/XMLSchema" xmlns:p="http://schemas.microsoft.com/office/2006/metadata/properties" xmlns:ns2="8a56c17e-5220-45b3-855f-c7ef5a31f82d" targetNamespace="http://schemas.microsoft.com/office/2006/metadata/properties" ma:root="true" ma:fieldsID="35406467e47b5fe59befadb039f47ad4" ns2:_="">
    <xsd:import namespace="8a56c17e-5220-45b3-855f-c7ef5a31f8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56c17e-5220-45b3-855f-c7ef5a31f8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98D867-89EB-437B-98D5-307AF18E31CC}">
  <ds:schemaRefs>
    <ds:schemaRef ds:uri="http://purl.org/dc/elements/1.1/"/>
    <ds:schemaRef ds:uri="8a56c17e-5220-45b3-855f-c7ef5a31f82d"/>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F52CC4D5-0FA7-4F53-87C2-C389BA03D7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56c17e-5220-45b3-855f-c7ef5a31f8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C2A058-0B39-41D4-9A19-F3FC8AFDC3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Energy consumption</vt:lpstr>
      <vt:lpstr>Water stewardship</vt:lpstr>
      <vt:lpstr>Edited Transportation Tool</vt:lpstr>
      <vt:lpstr>Transportation emissions</vt:lpstr>
      <vt:lpstr>Contact Vizient</vt:lpstr>
      <vt:lpstr>Actual_Emissions_Data</vt:lpstr>
      <vt:lpstr>Emission_Factors</vt:lpstr>
      <vt:lpstr>Sources</vt:lpstr>
    </vt:vector>
  </TitlesOfParts>
  <Manager/>
  <Company>Vizient,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Vizient Sustainability Tracker</dc:title>
  <dc:subject/>
  <dc:creator>©2023 Vizient, Inc.</dc:creator>
  <cp:keywords>environmental sustainability, environmentally preferred; group purchasing organization; sustainable procurement; spend management, vehicle emissions, water stewardship, eneregy stewardship</cp:keywords>
  <dc:description/>
  <cp:lastModifiedBy>Reader,Molly</cp:lastModifiedBy>
  <cp:revision/>
  <cp:lastPrinted>2023-10-13T19:33:02Z</cp:lastPrinted>
  <dcterms:created xsi:type="dcterms:W3CDTF">2014-10-03T13:30:36Z</dcterms:created>
  <dcterms:modified xsi:type="dcterms:W3CDTF">2023-10-13T19:33:12Z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0x0101008840868047DAA14484C76D15D41975A7</vt:lpwstr>
  </property>
  <property fmtid="{D5CDD505-2E9C-101B-9397-08002B2CF9AE}" pid="3" name="MSIP_Label_f69dee2e-6204-401e-b35b-468691cc1520_Enabled">
    <vt:lpwstr>true</vt:lpwstr>
  </property>
  <property fmtid="{D5CDD505-2E9C-101B-9397-08002B2CF9AE}" pid="4" name="MSIP_Label_f69dee2e-6204-401e-b35b-468691cc1520_SetDate">
    <vt:lpwstr>2023-09-12T12:55:07Z</vt:lpwstr>
  </property>
  <property fmtid="{D5CDD505-2E9C-101B-9397-08002B2CF9AE}" pid="5" name="MSIP_Label_f69dee2e-6204-401e-b35b-468691cc1520_Method">
    <vt:lpwstr>Standard</vt:lpwstr>
  </property>
  <property fmtid="{D5CDD505-2E9C-101B-9397-08002B2CF9AE}" pid="6" name="MSIP_Label_f69dee2e-6204-401e-b35b-468691cc1520_Name">
    <vt:lpwstr>defa4170-0d19-0005-0004-bc88714345d2</vt:lpwstr>
  </property>
  <property fmtid="{D5CDD505-2E9C-101B-9397-08002B2CF9AE}" pid="7" name="MSIP_Label_f69dee2e-6204-401e-b35b-468691cc1520_SiteId">
    <vt:lpwstr>be42d65b-eb64-4a64-8aa3-ae47eef3af3e</vt:lpwstr>
  </property>
  <property fmtid="{D5CDD505-2E9C-101B-9397-08002B2CF9AE}" pid="8" name="MSIP_Label_f69dee2e-6204-401e-b35b-468691cc1520_ActionId">
    <vt:lpwstr>47931aac-2cea-4ea2-88a6-000be5e666ce</vt:lpwstr>
  </property>
  <property fmtid="{D5CDD505-2E9C-101B-9397-08002B2CF9AE}" pid="9" name="MSIP_Label_f69dee2e-6204-401e-b35b-468691cc1520_ContentBits">
    <vt:lpwstr>0</vt:lpwstr>
  </property>
</Properties>
</file>